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<sst xmlns="http://schemas.openxmlformats.org/spreadsheetml/2006/main" count="126" uniqueCount="82">
  <si>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 xml:space="preserve">                                           </t>
  </si>
  <si>
    <t xml:space="preserve">                                                                                                     </t>
  </si>
  <si>
    <t xml:space="preserve"> Расчет уборочной площади</t>
  </si>
  <si>
    <t xml:space="preserve"> </t>
  </si>
  <si>
    <t xml:space="preserve">                               по ООО " ЖЭУ-5"</t>
  </si>
  <si>
    <t>на 1.01.2012</t>
  </si>
  <si>
    <t xml:space="preserve">     на 1.01.2012</t>
  </si>
  <si>
    <t>№</t>
  </si>
  <si>
    <t>Площадь дворовой территор.</t>
  </si>
  <si>
    <t xml:space="preserve">        межевание</t>
  </si>
  <si>
    <t>п/п</t>
  </si>
  <si>
    <t>Адрес</t>
  </si>
  <si>
    <t>Год</t>
  </si>
  <si>
    <t>Вид</t>
  </si>
  <si>
    <t xml:space="preserve">к-во </t>
  </si>
  <si>
    <t>итого</t>
  </si>
  <si>
    <t>Разница</t>
  </si>
  <si>
    <t xml:space="preserve">                                      в том числе</t>
  </si>
  <si>
    <t>постройки</t>
  </si>
  <si>
    <t>собствен.</t>
  </si>
  <si>
    <t>квартир</t>
  </si>
  <si>
    <t>асфальт</t>
  </si>
  <si>
    <t>грунт</t>
  </si>
  <si>
    <t>зел.насаж</t>
  </si>
  <si>
    <t>Sпод</t>
  </si>
  <si>
    <t xml:space="preserve"> Убор.S</t>
  </si>
  <si>
    <t xml:space="preserve"> всего</t>
  </si>
  <si>
    <t>зеленые</t>
  </si>
  <si>
    <t>Благоустроенное жилье :</t>
  </si>
  <si>
    <t>I</t>
  </si>
  <si>
    <t>кирпичные до 1999 г с лифтом</t>
  </si>
  <si>
    <t>Щетинкина 40</t>
  </si>
  <si>
    <t>Мун.фонд</t>
  </si>
  <si>
    <t>Щетинкина 48</t>
  </si>
  <si>
    <t>Щетинкина 65</t>
  </si>
  <si>
    <t xml:space="preserve"> Итого:</t>
  </si>
  <si>
    <t>кирпичные до 1999 г до 5 этажей</t>
  </si>
  <si>
    <t>Крылова 75</t>
  </si>
  <si>
    <t>Тельмана 143</t>
  </si>
  <si>
    <t>Щетинкина 75</t>
  </si>
  <si>
    <t>Итого:</t>
  </si>
  <si>
    <t>II.</t>
  </si>
  <si>
    <t>Панельные до 1999г с лифтом</t>
  </si>
  <si>
    <t>Колхозная 45</t>
  </si>
  <si>
    <t>Крылова 81</t>
  </si>
  <si>
    <t>Некрасова 26</t>
  </si>
  <si>
    <t>Тельмана 94</t>
  </si>
  <si>
    <t>Ярыгина 47</t>
  </si>
  <si>
    <t>Ярыгина 56</t>
  </si>
  <si>
    <t>Ярыгина 58</t>
  </si>
  <si>
    <t>III,</t>
  </si>
  <si>
    <t>Панельные до 1999г до 5 этажей</t>
  </si>
  <si>
    <t>Крылова 43</t>
  </si>
  <si>
    <t>Крылова 45</t>
  </si>
  <si>
    <t>Крылова 65</t>
  </si>
  <si>
    <t>Крылова 67</t>
  </si>
  <si>
    <t>Крылова 69</t>
  </si>
  <si>
    <t>Крылова 71</t>
  </si>
  <si>
    <t>Крылова 71а</t>
  </si>
  <si>
    <t>Крылова 77</t>
  </si>
  <si>
    <t>Крылова 79</t>
  </si>
  <si>
    <t>Некрасова 28</t>
  </si>
  <si>
    <t>Некрасова 30</t>
  </si>
  <si>
    <t>Маг.259,9</t>
  </si>
  <si>
    <t>Тельмана 84</t>
  </si>
  <si>
    <t>Тельмана 91</t>
  </si>
  <si>
    <t>ЖСК</t>
  </si>
  <si>
    <t>Тельмана 96</t>
  </si>
  <si>
    <t>Тельмана 96а</t>
  </si>
  <si>
    <t>Тельмана 98а</t>
  </si>
  <si>
    <t>Чехова 126</t>
  </si>
  <si>
    <t>Чехова 128</t>
  </si>
  <si>
    <t>Щетинкина 42</t>
  </si>
  <si>
    <t>Щетинкина 69</t>
  </si>
  <si>
    <t>Щетинкина 71</t>
  </si>
  <si>
    <t>Щетинкина 73</t>
  </si>
  <si>
    <t>Ярыгина 41</t>
  </si>
  <si>
    <t>Ярыгина 45</t>
  </si>
  <si>
    <t>Ярыгина 60</t>
  </si>
  <si>
    <t>Всего по ООО "ЖЭУ-5"</t>
  </si>
  <si>
    <t>Составил</t>
  </si>
  <si>
    <t>9домов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</si>
</sst>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"/>
    <numFmt numFmtId="167" formatCode="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5" fontId="4" fillId="0" borderId="0" xfId="19" applyFont="1" applyFill="1" applyBorder="1" applyAlignment="1" applyProtection="1">
      <alignment horizontal="right"/>
      <protection/>
    </xf>
    <xf numFmtId="164" fontId="5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5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4" xfId="0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22" xfId="0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25" xfId="0" applyFont="1" applyFill="1" applyBorder="1" applyAlignment="1">
      <alignment horizontal="center"/>
    </xf>
    <xf numFmtId="164" fontId="0" fillId="0" borderId="26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7" xfId="0" applyFont="1" applyFill="1" applyBorder="1" applyAlignment="1">
      <alignment/>
    </xf>
    <xf numFmtId="164" fontId="0" fillId="0" borderId="28" xfId="0" applyFont="1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3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5" fillId="0" borderId="32" xfId="0" applyFont="1" applyFill="1" applyBorder="1" applyAlignment="1">
      <alignment/>
    </xf>
    <xf numFmtId="164" fontId="0" fillId="0" borderId="33" xfId="0" applyFont="1" applyFill="1" applyBorder="1" applyAlignment="1">
      <alignment horizontal="center"/>
    </xf>
    <xf numFmtId="164" fontId="0" fillId="0" borderId="34" xfId="0" applyFont="1" applyFill="1" applyBorder="1" applyAlignment="1">
      <alignment horizontal="center"/>
    </xf>
    <xf numFmtId="164" fontId="0" fillId="0" borderId="35" xfId="0" applyFont="1" applyFill="1" applyBorder="1" applyAlignment="1">
      <alignment horizontal="center"/>
    </xf>
    <xf numFmtId="164" fontId="0" fillId="0" borderId="36" xfId="0" applyFont="1" applyFill="1" applyBorder="1" applyAlignment="1">
      <alignment horizontal="center"/>
    </xf>
    <xf numFmtId="164" fontId="0" fillId="0" borderId="37" xfId="0" applyFont="1" applyFill="1" applyBorder="1" applyAlignment="1">
      <alignment/>
    </xf>
    <xf numFmtId="164" fontId="0" fillId="0" borderId="38" xfId="0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39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39" xfId="0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5" fillId="0" borderId="40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29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7" xfId="0" applyFill="1" applyBorder="1" applyAlignment="1">
      <alignment horizontal="center"/>
    </xf>
    <xf numFmtId="166" fontId="0" fillId="0" borderId="17" xfId="0" applyNumberFormat="1" applyFill="1" applyBorder="1" applyAlignment="1">
      <alignment/>
    </xf>
    <xf numFmtId="164" fontId="5" fillId="0" borderId="17" xfId="0" applyFont="1" applyFill="1" applyBorder="1" applyAlignment="1">
      <alignment horizontal="center"/>
    </xf>
    <xf numFmtId="164" fontId="5" fillId="0" borderId="18" xfId="0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7" fillId="0" borderId="17" xfId="0" applyFont="1" applyFill="1" applyBorder="1" applyAlignment="1">
      <alignment/>
    </xf>
    <xf numFmtId="164" fontId="7" fillId="0" borderId="40" xfId="0" applyFont="1" applyFill="1" applyBorder="1" applyAlignment="1">
      <alignment/>
    </xf>
    <xf numFmtId="164" fontId="7" fillId="0" borderId="18" xfId="0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164" fontId="7" fillId="0" borderId="17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7" fillId="0" borderId="0" xfId="0" applyFont="1" applyFill="1" applyAlignment="1">
      <alignment/>
    </xf>
    <xf numFmtId="164" fontId="5" fillId="0" borderId="17" xfId="0" applyFont="1" applyFill="1" applyBorder="1" applyAlignment="1">
      <alignment/>
    </xf>
    <xf numFmtId="164" fontId="5" fillId="0" borderId="18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7" fontId="0" fillId="0" borderId="40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7" fontId="5" fillId="0" borderId="40" xfId="0" applyNumberFormat="1" applyFont="1" applyFill="1" applyBorder="1" applyAlignment="1">
      <alignment/>
    </xf>
    <xf numFmtId="164" fontId="9" fillId="0" borderId="17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7" fontId="5" fillId="0" borderId="17" xfId="0" applyNumberFormat="1" applyFont="1" applyFill="1" applyBorder="1" applyAlignment="1">
      <alignment/>
    </xf>
    <xf numFmtId="164" fontId="0" fillId="0" borderId="25" xfId="0" applyFill="1" applyBorder="1" applyAlignment="1">
      <alignment/>
    </xf>
    <xf numFmtId="164" fontId="5" fillId="0" borderId="25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zoomScale="75" zoomScaleNormal="75" workbookViewId="0" topLeftCell="A1">
      <selection activeCell="H3" sqref="H3"/>
    </sheetView>
  </sheetViews>
  <sheetFormatPr defaultColWidth="9.00390625" defaultRowHeight="12.75"/>
  <cols>
    <col min="1" max="1" width="4.125" style="1" customWidth="1"/>
    <col min="2" max="2" width="13.875" style="1" customWidth="1"/>
    <col min="3" max="3" width="7.625" style="1" customWidth="1"/>
    <col min="4" max="4" width="9.25390625" style="1" customWidth="1"/>
    <col min="5" max="5" width="7.125" style="1" customWidth="1"/>
    <col min="6" max="6" width="10.375" style="1" customWidth="1"/>
    <col min="7" max="7" width="9.375" style="1" customWidth="1"/>
    <col min="8" max="8" width="10.25390625" style="1" customWidth="1"/>
    <col min="9" max="9" width="11.625" style="1" customWidth="1"/>
    <col min="10" max="12" width="0" style="1" hidden="1" customWidth="1"/>
    <col min="13" max="13" width="10.875" style="1" customWidth="1"/>
    <col min="14" max="15" width="10.125" style="1" customWidth="1"/>
    <col min="16" max="16" width="0" style="1" hidden="1" customWidth="1"/>
    <col min="17" max="17" width="10.625" style="1" customWidth="1"/>
    <col min="18" max="18" width="9.625" style="1" customWidth="1"/>
    <col min="19" max="19" width="10.00390625" style="1" customWidth="1"/>
    <col min="20" max="20" width="0" style="0" hidden="1" customWidth="1"/>
    <col min="21" max="21" width="14.75390625" style="0" customWidth="1"/>
    <col min="22" max="22" width="11.00390625" style="0" customWidth="1"/>
  </cols>
  <sheetData>
    <row r="1" spans="20:35" s="1" customFormat="1" ht="12.75">
      <c r="T1"/>
      <c r="U1"/>
      <c r="V1"/>
      <c r="W1" s="2"/>
      <c r="X1" s="3"/>
      <c r="Y1" s="3"/>
      <c r="Z1" s="3"/>
      <c r="AA1" s="3"/>
      <c r="AB1" s="3"/>
      <c r="AC1" s="3"/>
      <c r="AD1" s="3"/>
      <c r="AI1" s="3"/>
    </row>
    <row r="2" spans="2:35" s="1" customFormat="1" ht="15.75">
      <c r="B2" s="4"/>
      <c r="C2" s="4"/>
      <c r="D2" s="4"/>
      <c r="E2" s="4"/>
      <c r="F2" s="5"/>
      <c r="G2" s="4"/>
      <c r="H2" s="4"/>
      <c r="I2" s="4"/>
      <c r="J2" s="4"/>
      <c r="K2" s="4"/>
      <c r="T2"/>
      <c r="U2"/>
      <c r="V2"/>
      <c r="W2" s="2"/>
      <c r="X2" s="3"/>
      <c r="Y2" s="3"/>
      <c r="Z2" s="3"/>
      <c r="AA2" s="3"/>
      <c r="AB2" s="3"/>
      <c r="AC2" s="3"/>
      <c r="AD2" s="3"/>
      <c r="AI2" s="3"/>
    </row>
    <row r="3" spans="2:35" s="1" customFormat="1" ht="15.75">
      <c r="B3" s="5" t="s">
        <v>0</v>
      </c>
      <c r="C3" s="5" t="s">
        <v>1</v>
      </c>
      <c r="D3" s="5"/>
      <c r="E3" s="5"/>
      <c r="F3" s="5"/>
      <c r="G3" s="5"/>
      <c r="H3" s="5" t="s">
        <v>2</v>
      </c>
      <c r="I3" s="5"/>
      <c r="J3" s="5"/>
      <c r="K3" s="5"/>
      <c r="T3"/>
      <c r="U3"/>
      <c r="V3"/>
      <c r="W3" s="2"/>
      <c r="X3" s="3"/>
      <c r="Y3" s="3"/>
      <c r="Z3" s="3"/>
      <c r="AA3" s="3"/>
      <c r="AB3" s="3"/>
      <c r="AC3" s="3"/>
      <c r="AD3" s="3"/>
      <c r="AI3" s="3"/>
    </row>
    <row r="4" spans="2:35" s="1" customFormat="1" ht="15.75">
      <c r="B4" s="5"/>
      <c r="C4" s="5" t="s">
        <v>3</v>
      </c>
      <c r="D4" s="5"/>
      <c r="E4" s="5"/>
      <c r="F4" s="5"/>
      <c r="G4" s="5"/>
      <c r="H4" s="5"/>
      <c r="I4" s="5"/>
      <c r="J4" s="5"/>
      <c r="K4" s="5"/>
      <c r="T4"/>
      <c r="U4"/>
      <c r="V4"/>
      <c r="W4" s="2"/>
      <c r="X4" s="3"/>
      <c r="Y4" s="3"/>
      <c r="Z4" s="3"/>
      <c r="AA4" s="3"/>
      <c r="AB4" s="3"/>
      <c r="AC4" s="3"/>
      <c r="AD4" s="3"/>
      <c r="AI4" s="6"/>
    </row>
    <row r="5" spans="2:35" s="1" customFormat="1" ht="15.75">
      <c r="B5" s="5"/>
      <c r="C5" s="5" t="s">
        <v>4</v>
      </c>
      <c r="D5" s="5"/>
      <c r="E5" s="5"/>
      <c r="F5" s="5"/>
      <c r="G5" s="5"/>
      <c r="H5" s="7"/>
      <c r="I5" s="8"/>
      <c r="J5" s="8"/>
      <c r="K5" s="8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I5" s="2"/>
    </row>
    <row r="6" spans="2:35" s="1" customFormat="1" ht="16.5">
      <c r="B6" s="5"/>
      <c r="C6" s="5"/>
      <c r="D6" s="5"/>
      <c r="E6" s="5"/>
      <c r="F6" s="5" t="s">
        <v>5</v>
      </c>
      <c r="G6" s="5"/>
      <c r="H6" s="5"/>
      <c r="I6" s="9"/>
      <c r="J6" s="9" t="s">
        <v>6</v>
      </c>
      <c r="K6" s="9"/>
      <c r="L6" s="10"/>
      <c r="M6" s="10"/>
      <c r="N6" s="11"/>
      <c r="O6" s="11"/>
      <c r="P6" s="3"/>
      <c r="Q6" s="3"/>
      <c r="R6" s="10"/>
      <c r="S6" s="3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I6" s="3"/>
    </row>
    <row r="7" spans="1:35" s="1" customFormat="1" ht="12.75">
      <c r="A7" s="12" t="s">
        <v>7</v>
      </c>
      <c r="B7" s="13"/>
      <c r="C7" s="14"/>
      <c r="D7" s="15"/>
      <c r="E7" s="14"/>
      <c r="F7" s="16" t="s">
        <v>8</v>
      </c>
      <c r="G7" s="16"/>
      <c r="H7" s="17"/>
      <c r="I7" s="18"/>
      <c r="J7" s="18" t="s">
        <v>8</v>
      </c>
      <c r="K7" s="18"/>
      <c r="L7" s="18"/>
      <c r="M7" s="19" t="s">
        <v>9</v>
      </c>
      <c r="N7" s="19"/>
      <c r="O7" s="20"/>
      <c r="P7" s="21"/>
      <c r="Q7" s="22"/>
      <c r="R7" s="23"/>
      <c r="S7" s="24"/>
      <c r="T7" s="25"/>
      <c r="U7" s="26"/>
      <c r="V7" s="3"/>
      <c r="W7" s="3"/>
      <c r="X7" s="3"/>
      <c r="Y7" s="3"/>
      <c r="Z7" s="3"/>
      <c r="AA7" s="3"/>
      <c r="AB7" s="3"/>
      <c r="AC7" s="3"/>
      <c r="AD7" s="3"/>
      <c r="AI7" s="3"/>
    </row>
    <row r="8" spans="1:30" s="1" customFormat="1" ht="12.75">
      <c r="A8" s="27" t="s">
        <v>10</v>
      </c>
      <c r="B8" s="28" t="s">
        <v>11</v>
      </c>
      <c r="C8" s="29" t="s">
        <v>12</v>
      </c>
      <c r="D8" s="30" t="s">
        <v>13</v>
      </c>
      <c r="E8" s="29" t="s">
        <v>14</v>
      </c>
      <c r="F8" s="31"/>
      <c r="G8" s="31"/>
      <c r="H8" s="31"/>
      <c r="I8" s="31" t="s">
        <v>15</v>
      </c>
      <c r="J8" s="31"/>
      <c r="K8" s="31"/>
      <c r="L8" s="32"/>
      <c r="M8" s="32"/>
      <c r="N8" s="32"/>
      <c r="O8" s="33"/>
      <c r="P8" s="34" t="s">
        <v>16</v>
      </c>
      <c r="Q8" s="35" t="s">
        <v>17</v>
      </c>
      <c r="R8" s="36"/>
      <c r="S8" s="37"/>
      <c r="T8" s="38"/>
      <c r="U8" s="39"/>
      <c r="V8" s="3"/>
      <c r="W8" s="3"/>
      <c r="X8" s="3"/>
      <c r="Y8" s="3"/>
      <c r="Z8" s="3"/>
      <c r="AA8" s="3"/>
      <c r="AB8" s="3"/>
      <c r="AC8" s="3"/>
      <c r="AD8" s="3"/>
    </row>
    <row r="9" spans="1:30" s="1" customFormat="1" ht="12.75">
      <c r="A9" s="27"/>
      <c r="B9" s="28"/>
      <c r="C9" s="29" t="s">
        <v>18</v>
      </c>
      <c r="D9" s="30" t="s">
        <v>19</v>
      </c>
      <c r="E9" s="29" t="s">
        <v>20</v>
      </c>
      <c r="F9" s="31" t="s">
        <v>21</v>
      </c>
      <c r="G9" s="31" t="s">
        <v>22</v>
      </c>
      <c r="H9" s="31" t="s">
        <v>23</v>
      </c>
      <c r="I9" s="31"/>
      <c r="J9" s="31" t="s">
        <v>21</v>
      </c>
      <c r="K9" s="31" t="s">
        <v>22</v>
      </c>
      <c r="L9" s="32" t="s">
        <v>23</v>
      </c>
      <c r="M9" s="32" t="s">
        <v>24</v>
      </c>
      <c r="N9" s="32" t="s">
        <v>25</v>
      </c>
      <c r="O9" s="32" t="s">
        <v>26</v>
      </c>
      <c r="P9" s="40"/>
      <c r="Q9" s="41" t="s">
        <v>21</v>
      </c>
      <c r="R9" s="42" t="s">
        <v>22</v>
      </c>
      <c r="S9" s="43" t="s">
        <v>27</v>
      </c>
      <c r="T9" s="44"/>
      <c r="U9" s="39"/>
      <c r="V9" s="3"/>
      <c r="W9" s="3"/>
      <c r="X9" s="3"/>
      <c r="Y9" s="3"/>
      <c r="Z9" s="3"/>
      <c r="AA9" s="3"/>
      <c r="AB9" s="3"/>
      <c r="AC9" s="3"/>
      <c r="AD9" s="3"/>
    </row>
    <row r="10" spans="1:30" s="1" customFormat="1" ht="13.5">
      <c r="A10" s="27"/>
      <c r="B10" s="28"/>
      <c r="C10" s="29"/>
      <c r="D10" s="30"/>
      <c r="E10" s="29"/>
      <c r="F10" s="45"/>
      <c r="G10" s="45"/>
      <c r="H10" s="45"/>
      <c r="I10" s="45"/>
      <c r="J10" s="45"/>
      <c r="K10" s="45"/>
      <c r="L10" s="46"/>
      <c r="M10" s="47"/>
      <c r="N10" s="47"/>
      <c r="O10" s="48"/>
      <c r="P10" s="49"/>
      <c r="Q10" s="41"/>
      <c r="R10" s="28"/>
      <c r="S10" s="43"/>
      <c r="T10" s="50"/>
      <c r="U10" s="39"/>
      <c r="V10" s="3"/>
      <c r="W10" s="3"/>
      <c r="X10" s="3"/>
      <c r="Y10" s="3"/>
      <c r="Z10" s="3"/>
      <c r="AA10" s="3"/>
      <c r="AB10" s="3"/>
      <c r="AC10" s="3"/>
      <c r="AD10" s="3"/>
    </row>
    <row r="11" spans="1:30" s="1" customFormat="1" ht="13.5">
      <c r="A11" s="51"/>
      <c r="B11" s="52"/>
      <c r="C11" s="52"/>
      <c r="D11" s="52"/>
      <c r="E11" s="52"/>
      <c r="F11" s="52"/>
      <c r="G11" s="52"/>
      <c r="H11" s="53"/>
      <c r="I11" s="53"/>
      <c r="J11" s="52"/>
      <c r="K11" s="52"/>
      <c r="L11" s="53"/>
      <c r="M11" s="54"/>
      <c r="N11" s="55"/>
      <c r="O11" s="54"/>
      <c r="P11" s="52"/>
      <c r="Q11" s="52"/>
      <c r="R11" s="52"/>
      <c r="S11" s="56"/>
      <c r="T11" s="3"/>
      <c r="U11" s="57"/>
      <c r="V11" s="3"/>
      <c r="W11" s="3"/>
      <c r="X11" s="3"/>
      <c r="Y11" s="3"/>
      <c r="Z11" s="3"/>
      <c r="AA11" s="3"/>
      <c r="AB11" s="3"/>
      <c r="AC11" s="3"/>
      <c r="AD11" s="3"/>
    </row>
    <row r="12" spans="1:30" s="1" customFormat="1" ht="12.75">
      <c r="A12" s="58" t="s">
        <v>28</v>
      </c>
      <c r="B12" s="58"/>
      <c r="C12" s="59"/>
      <c r="D12" s="59"/>
      <c r="E12" s="59"/>
      <c r="F12" s="59"/>
      <c r="G12" s="59"/>
      <c r="H12" s="59"/>
      <c r="I12" s="58"/>
      <c r="J12" s="59"/>
      <c r="K12" s="59"/>
      <c r="L12" s="60"/>
      <c r="M12" s="60"/>
      <c r="N12" s="60"/>
      <c r="O12" s="60"/>
      <c r="P12" s="59"/>
      <c r="Q12" s="59"/>
      <c r="R12" s="59"/>
      <c r="S12" s="61"/>
      <c r="T12" s="3"/>
      <c r="U12" s="59"/>
      <c r="V12" s="3"/>
      <c r="W12" s="3"/>
      <c r="X12" s="3"/>
      <c r="Y12" s="3"/>
      <c r="Z12" s="3"/>
      <c r="AA12" s="3"/>
      <c r="AB12" s="3"/>
      <c r="AC12" s="3"/>
      <c r="AD12" s="3"/>
    </row>
    <row r="13" spans="1:30" s="1" customFormat="1" ht="12.75">
      <c r="A13" s="62" t="s">
        <v>29</v>
      </c>
      <c r="B13" s="62" t="s">
        <v>30</v>
      </c>
      <c r="C13" s="63"/>
      <c r="D13" s="63"/>
      <c r="E13" s="63"/>
      <c r="F13" s="64"/>
      <c r="G13" s="64"/>
      <c r="H13" s="65"/>
      <c r="I13" s="3"/>
      <c r="J13" s="66"/>
      <c r="K13" s="64"/>
      <c r="L13" s="67"/>
      <c r="M13" s="67"/>
      <c r="N13" s="67"/>
      <c r="O13" s="67"/>
      <c r="P13" s="64"/>
      <c r="Q13" s="64"/>
      <c r="R13" s="64"/>
      <c r="S13" s="68"/>
      <c r="T13" s="3"/>
      <c r="U13" s="64"/>
      <c r="V13" s="3"/>
      <c r="W13" s="3"/>
      <c r="X13" s="3"/>
      <c r="Y13" s="3"/>
      <c r="Z13" s="3"/>
      <c r="AA13" s="3"/>
      <c r="AB13" s="3"/>
      <c r="AC13" s="3"/>
      <c r="AD13" s="3"/>
    </row>
    <row r="14" spans="1:23" s="1" customFormat="1" ht="12.75">
      <c r="A14" s="59">
        <v>1</v>
      </c>
      <c r="B14" s="59" t="s">
        <v>31</v>
      </c>
      <c r="C14" s="64">
        <v>1974</v>
      </c>
      <c r="D14" s="64" t="s">
        <v>32</v>
      </c>
      <c r="E14" s="64">
        <v>54</v>
      </c>
      <c r="F14" s="69">
        <v>1395</v>
      </c>
      <c r="G14" s="64">
        <v>709.5</v>
      </c>
      <c r="H14" s="64">
        <v>1568.5</v>
      </c>
      <c r="I14" s="69">
        <f>SUM(F14:H14)</f>
        <v>3673</v>
      </c>
      <c r="J14" s="66"/>
      <c r="K14" s="70"/>
      <c r="L14" s="71"/>
      <c r="M14" s="71">
        <v>387.7</v>
      </c>
      <c r="N14" s="67">
        <f>O14-M14</f>
        <v>1010.3</v>
      </c>
      <c r="O14" s="67">
        <v>1398</v>
      </c>
      <c r="P14" s="72">
        <f>I14-N14</f>
        <v>2662.7</v>
      </c>
      <c r="Q14" s="64">
        <v>944.3</v>
      </c>
      <c r="R14" s="73"/>
      <c r="S14" s="68">
        <v>66</v>
      </c>
      <c r="T14" s="3"/>
      <c r="U14" s="64"/>
      <c r="V14" s="3"/>
      <c r="W14" s="3"/>
    </row>
    <row r="15" spans="1:23" s="1" customFormat="1" ht="12.75">
      <c r="A15" s="64">
        <v>2</v>
      </c>
      <c r="B15" s="64" t="s">
        <v>33</v>
      </c>
      <c r="C15" s="64">
        <v>1977</v>
      </c>
      <c r="D15" s="64" t="s">
        <v>32</v>
      </c>
      <c r="E15" s="64">
        <v>54</v>
      </c>
      <c r="F15" s="69">
        <v>1127</v>
      </c>
      <c r="G15" s="64">
        <v>534.8</v>
      </c>
      <c r="H15" s="64">
        <v>975.3</v>
      </c>
      <c r="I15" s="69">
        <f>SUM(F15:H15)</f>
        <v>2637.1</v>
      </c>
      <c r="J15" s="66"/>
      <c r="K15" s="70"/>
      <c r="L15" s="71"/>
      <c r="M15" s="71">
        <v>393.6</v>
      </c>
      <c r="N15" s="67">
        <f>O15-M15</f>
        <v>1041.4</v>
      </c>
      <c r="O15" s="67">
        <v>1435</v>
      </c>
      <c r="P15" s="69">
        <f>I15-N15</f>
        <v>1595.6999999999998</v>
      </c>
      <c r="Q15" s="64">
        <v>649.4</v>
      </c>
      <c r="R15" s="73">
        <v>268</v>
      </c>
      <c r="S15" s="68">
        <v>124</v>
      </c>
      <c r="T15" s="3"/>
      <c r="U15" s="64"/>
      <c r="V15" s="3"/>
      <c r="W15" s="3"/>
    </row>
    <row r="16" spans="1:23" s="1" customFormat="1" ht="12.75">
      <c r="A16" s="64">
        <v>3</v>
      </c>
      <c r="B16" s="64" t="s">
        <v>34</v>
      </c>
      <c r="C16" s="64">
        <v>1988</v>
      </c>
      <c r="D16" s="64" t="s">
        <v>32</v>
      </c>
      <c r="E16" s="64">
        <v>65</v>
      </c>
      <c r="F16" s="69">
        <v>1691.3</v>
      </c>
      <c r="G16" s="69">
        <v>638</v>
      </c>
      <c r="H16" s="69">
        <v>696</v>
      </c>
      <c r="I16" s="69">
        <f>SUM(F16:H16)</f>
        <v>3025.3</v>
      </c>
      <c r="J16" s="66"/>
      <c r="K16" s="64"/>
      <c r="L16" s="67"/>
      <c r="M16" s="67">
        <v>670.4</v>
      </c>
      <c r="N16" s="67">
        <f>O16-M16</f>
        <v>1269.6</v>
      </c>
      <c r="O16" s="67">
        <v>1940</v>
      </c>
      <c r="P16" s="69">
        <f>I16-N16</f>
        <v>1755.7000000000003</v>
      </c>
      <c r="Q16" s="64">
        <v>1089.6</v>
      </c>
      <c r="R16" s="73"/>
      <c r="S16" s="68">
        <v>180</v>
      </c>
      <c r="T16" s="3"/>
      <c r="U16" s="64"/>
      <c r="V16" s="3"/>
      <c r="W16" s="3"/>
    </row>
    <row r="17" spans="1:23" s="80" customFormat="1" ht="12.75">
      <c r="A17" s="74"/>
      <c r="B17" s="74" t="s">
        <v>35</v>
      </c>
      <c r="C17" s="74"/>
      <c r="D17" s="74"/>
      <c r="E17" s="74">
        <f>SUM(E14:E16)</f>
        <v>173</v>
      </c>
      <c r="F17" s="31">
        <f>SUM(F14:F16)</f>
        <v>4213.3</v>
      </c>
      <c r="G17" s="74">
        <f>SUM(G14:G16)</f>
        <v>1882.3</v>
      </c>
      <c r="H17" s="74">
        <f>SUM(H14:H16)</f>
        <v>3239.8</v>
      </c>
      <c r="I17" s="72">
        <f>SUM(I14:I16)</f>
        <v>9335.4</v>
      </c>
      <c r="J17" s="75"/>
      <c r="K17" s="74"/>
      <c r="L17" s="76"/>
      <c r="M17" s="76">
        <f aca="true" t="shared" si="0" ref="M17:S17">SUM(M14:M16)</f>
        <v>1451.7</v>
      </c>
      <c r="N17" s="67">
        <f t="shared" si="0"/>
        <v>3321.3</v>
      </c>
      <c r="O17" s="76">
        <f t="shared" si="0"/>
        <v>4773</v>
      </c>
      <c r="P17" s="77">
        <f t="shared" si="0"/>
        <v>6014.1</v>
      </c>
      <c r="Q17" s="74">
        <f t="shared" si="0"/>
        <v>2683.3</v>
      </c>
      <c r="R17" s="78">
        <f t="shared" si="0"/>
        <v>268</v>
      </c>
      <c r="S17" s="78">
        <f t="shared" si="0"/>
        <v>370</v>
      </c>
      <c r="T17" s="79"/>
      <c r="U17" s="74"/>
      <c r="V17" s="79"/>
      <c r="W17" s="79"/>
    </row>
    <row r="18" spans="1:23" s="1" customFormat="1" ht="12.75">
      <c r="A18" s="64"/>
      <c r="B18" s="81" t="s">
        <v>36</v>
      </c>
      <c r="C18" s="81"/>
      <c r="D18" s="81"/>
      <c r="E18" s="64"/>
      <c r="F18" s="64"/>
      <c r="G18" s="64"/>
      <c r="H18" s="64"/>
      <c r="I18" s="70"/>
      <c r="J18" s="66"/>
      <c r="K18" s="64"/>
      <c r="L18" s="67"/>
      <c r="M18" s="67"/>
      <c r="N18" s="67"/>
      <c r="O18" s="67"/>
      <c r="P18" s="64"/>
      <c r="Q18" s="64"/>
      <c r="R18" s="68"/>
      <c r="S18" s="68"/>
      <c r="T18" s="3"/>
      <c r="U18" s="64"/>
      <c r="V18" s="3"/>
      <c r="W18" s="3"/>
    </row>
    <row r="19" spans="1:23" s="1" customFormat="1" ht="12.75">
      <c r="A19" s="64">
        <v>4</v>
      </c>
      <c r="B19" s="64" t="s">
        <v>37</v>
      </c>
      <c r="C19" s="64">
        <v>1985</v>
      </c>
      <c r="D19" s="64" t="s">
        <v>32</v>
      </c>
      <c r="E19" s="64">
        <v>123</v>
      </c>
      <c r="F19" s="31">
        <v>2025</v>
      </c>
      <c r="G19" s="64">
        <v>1301</v>
      </c>
      <c r="H19" s="64">
        <v>421</v>
      </c>
      <c r="I19" s="69">
        <f>SUM(F19:H19)</f>
        <v>3747</v>
      </c>
      <c r="J19" s="66"/>
      <c r="K19" s="64"/>
      <c r="L19" s="67"/>
      <c r="M19" s="67">
        <v>1906</v>
      </c>
      <c r="N19" s="67">
        <f>O19-M19</f>
        <v>3932</v>
      </c>
      <c r="O19" s="67">
        <v>5838</v>
      </c>
      <c r="P19" s="69">
        <f>I19-N19</f>
        <v>-185</v>
      </c>
      <c r="Q19" s="64">
        <v>3084</v>
      </c>
      <c r="R19" s="73">
        <v>710</v>
      </c>
      <c r="S19" s="68">
        <v>138</v>
      </c>
      <c r="T19" s="3"/>
      <c r="U19" s="64"/>
      <c r="V19" s="3"/>
      <c r="W19" s="3"/>
    </row>
    <row r="20" spans="1:23" s="1" customFormat="1" ht="12.75">
      <c r="A20" s="64">
        <v>5</v>
      </c>
      <c r="B20" s="64" t="s">
        <v>38</v>
      </c>
      <c r="C20" s="64">
        <v>1989</v>
      </c>
      <c r="D20" s="64" t="s">
        <v>32</v>
      </c>
      <c r="E20" s="64">
        <v>118</v>
      </c>
      <c r="F20" s="31">
        <v>1729.8</v>
      </c>
      <c r="G20" s="64">
        <v>4022.8</v>
      </c>
      <c r="H20" s="64">
        <v>906.7</v>
      </c>
      <c r="I20" s="69">
        <f>SUM(F20:H20)</f>
        <v>6659.3</v>
      </c>
      <c r="J20" s="66"/>
      <c r="K20" s="64"/>
      <c r="L20" s="67"/>
      <c r="M20" s="67">
        <v>1906</v>
      </c>
      <c r="N20" s="67">
        <f>O20-M20</f>
        <v>3735</v>
      </c>
      <c r="O20" s="67">
        <v>5641</v>
      </c>
      <c r="P20" s="69">
        <f>I20-N20</f>
        <v>2924.3</v>
      </c>
      <c r="Q20" s="64">
        <v>3127</v>
      </c>
      <c r="R20" s="73"/>
      <c r="S20" s="68">
        <v>608</v>
      </c>
      <c r="T20" s="3"/>
      <c r="U20" s="64"/>
      <c r="V20" s="3"/>
      <c r="W20" s="3"/>
    </row>
    <row r="21" spans="1:23" s="1" customFormat="1" ht="12.75">
      <c r="A21" s="64">
        <v>6</v>
      </c>
      <c r="B21" s="64" t="s">
        <v>39</v>
      </c>
      <c r="C21" s="64">
        <v>1974</v>
      </c>
      <c r="D21" s="64" t="s">
        <v>32</v>
      </c>
      <c r="E21" s="64">
        <v>28</v>
      </c>
      <c r="F21" s="31">
        <v>1039.7</v>
      </c>
      <c r="G21" s="64">
        <v>271.6</v>
      </c>
      <c r="H21" s="64">
        <v>239.3</v>
      </c>
      <c r="I21" s="69">
        <f>SUM(F21:H21)</f>
        <v>1550.6000000000001</v>
      </c>
      <c r="J21" s="66"/>
      <c r="K21" s="64"/>
      <c r="L21" s="67"/>
      <c r="M21" s="67">
        <v>556.2</v>
      </c>
      <c r="N21" s="67">
        <f>O21-M21</f>
        <v>696.8</v>
      </c>
      <c r="O21" s="67">
        <v>1253</v>
      </c>
      <c r="P21" s="69">
        <f>I21-N21</f>
        <v>853.8000000000002</v>
      </c>
      <c r="Q21" s="64">
        <v>696.8</v>
      </c>
      <c r="R21" s="73"/>
      <c r="S21" s="68"/>
      <c r="T21" s="3"/>
      <c r="U21" s="64"/>
      <c r="V21" s="3"/>
      <c r="W21" s="3"/>
    </row>
    <row r="22" spans="1:23" s="7" customFormat="1" ht="12.75">
      <c r="A22" s="81"/>
      <c r="B22" s="81" t="s">
        <v>40</v>
      </c>
      <c r="C22" s="81"/>
      <c r="D22" s="81"/>
      <c r="E22" s="81">
        <f>SUM(E19:E21)</f>
        <v>269</v>
      </c>
      <c r="F22" s="81">
        <f>SUM(F19:F21)</f>
        <v>4794.5</v>
      </c>
      <c r="G22" s="81">
        <f>SUM(G19:G21)</f>
        <v>5595.400000000001</v>
      </c>
      <c r="H22" s="81">
        <f>SUM(H19:H21)</f>
        <v>1567</v>
      </c>
      <c r="I22" s="69">
        <f>SUM(F22:H22)</f>
        <v>11956.900000000001</v>
      </c>
      <c r="J22" s="63"/>
      <c r="K22" s="81"/>
      <c r="L22" s="82"/>
      <c r="M22" s="82">
        <f aca="true" t="shared" si="1" ref="M22:S22">SUM(M19:M21)</f>
        <v>4368.2</v>
      </c>
      <c r="N22" s="67">
        <f t="shared" si="1"/>
        <v>8363.8</v>
      </c>
      <c r="O22" s="82">
        <f t="shared" si="1"/>
        <v>12732</v>
      </c>
      <c r="P22" s="83">
        <f t="shared" si="1"/>
        <v>3593.1000000000004</v>
      </c>
      <c r="Q22" s="81">
        <f t="shared" si="1"/>
        <v>6907.8</v>
      </c>
      <c r="R22" s="73">
        <f t="shared" si="1"/>
        <v>710</v>
      </c>
      <c r="S22" s="68">
        <f t="shared" si="1"/>
        <v>746</v>
      </c>
      <c r="T22" s="62"/>
      <c r="U22" s="81"/>
      <c r="V22" s="62"/>
      <c r="W22" s="62"/>
    </row>
    <row r="23" spans="1:23" s="1" customFormat="1" ht="12.75">
      <c r="A23" s="81" t="s">
        <v>41</v>
      </c>
      <c r="B23" s="81" t="s">
        <v>42</v>
      </c>
      <c r="C23" s="81"/>
      <c r="D23" s="81"/>
      <c r="E23" s="64"/>
      <c r="F23" s="64"/>
      <c r="G23" s="64"/>
      <c r="H23" s="64"/>
      <c r="I23" s="64"/>
      <c r="J23" s="66"/>
      <c r="K23" s="64"/>
      <c r="L23" s="67"/>
      <c r="M23" s="67"/>
      <c r="N23" s="67"/>
      <c r="O23" s="67"/>
      <c r="P23" s="64"/>
      <c r="Q23" s="64"/>
      <c r="R23" s="68"/>
      <c r="S23" s="68"/>
      <c r="T23" s="3"/>
      <c r="U23" s="64"/>
      <c r="V23" s="3"/>
      <c r="W23" s="3"/>
    </row>
    <row r="24" spans="1:23" s="1" customFormat="1" ht="12.75">
      <c r="A24" s="31">
        <v>7</v>
      </c>
      <c r="B24" s="31" t="s">
        <v>43</v>
      </c>
      <c r="C24" s="64">
        <v>1984</v>
      </c>
      <c r="D24" s="64" t="s">
        <v>32</v>
      </c>
      <c r="E24" s="64">
        <v>135</v>
      </c>
      <c r="F24" s="64">
        <v>2278.2</v>
      </c>
      <c r="G24" s="64">
        <v>1219</v>
      </c>
      <c r="H24" s="64">
        <v>1541</v>
      </c>
      <c r="I24" s="69">
        <f aca="true" t="shared" si="2" ref="I24:I31">SUM(F24:H24)</f>
        <v>5038.2</v>
      </c>
      <c r="J24" s="84"/>
      <c r="K24" s="85"/>
      <c r="L24" s="67"/>
      <c r="M24" s="67">
        <v>1310</v>
      </c>
      <c r="N24" s="67">
        <f aca="true" t="shared" si="3" ref="N24:N30">O24-M24</f>
        <v>3537</v>
      </c>
      <c r="O24" s="67">
        <v>4847</v>
      </c>
      <c r="P24" s="69">
        <f aca="true" t="shared" si="4" ref="P24:P30">I24-N24</f>
        <v>1501.1999999999998</v>
      </c>
      <c r="Q24" s="64">
        <v>3071</v>
      </c>
      <c r="R24" s="73">
        <v>220</v>
      </c>
      <c r="S24" s="68">
        <v>246</v>
      </c>
      <c r="T24" s="3"/>
      <c r="U24" s="64"/>
      <c r="V24" s="3"/>
      <c r="W24" s="3"/>
    </row>
    <row r="25" spans="1:23" s="1" customFormat="1" ht="12.75">
      <c r="A25" s="64">
        <v>8</v>
      </c>
      <c r="B25" s="64" t="s">
        <v>44</v>
      </c>
      <c r="C25" s="64">
        <v>1985</v>
      </c>
      <c r="D25" s="64" t="s">
        <v>32</v>
      </c>
      <c r="E25" s="64">
        <v>165</v>
      </c>
      <c r="F25" s="64">
        <v>1650</v>
      </c>
      <c r="G25" s="64">
        <v>1750</v>
      </c>
      <c r="H25" s="64">
        <v>280</v>
      </c>
      <c r="I25" s="69">
        <f t="shared" si="2"/>
        <v>3680</v>
      </c>
      <c r="J25" s="66"/>
      <c r="K25" s="64"/>
      <c r="L25" s="67"/>
      <c r="M25" s="67">
        <v>1381.9</v>
      </c>
      <c r="N25" s="67">
        <f t="shared" si="3"/>
        <v>5197.1</v>
      </c>
      <c r="O25" s="67">
        <v>6579</v>
      </c>
      <c r="P25" s="69">
        <f t="shared" si="4"/>
        <v>-1517.1000000000004</v>
      </c>
      <c r="Q25" s="64">
        <v>3642.1</v>
      </c>
      <c r="R25" s="73">
        <v>1095</v>
      </c>
      <c r="S25" s="68">
        <v>460</v>
      </c>
      <c r="T25" s="3"/>
      <c r="U25" s="64"/>
      <c r="V25" s="3"/>
      <c r="W25" s="3"/>
    </row>
    <row r="26" spans="1:23" s="1" customFormat="1" ht="12.75">
      <c r="A26" s="64">
        <v>9</v>
      </c>
      <c r="B26" s="64" t="s">
        <v>45</v>
      </c>
      <c r="C26" s="64">
        <v>1987</v>
      </c>
      <c r="D26" s="64" t="s">
        <v>32</v>
      </c>
      <c r="E26" s="64">
        <v>193</v>
      </c>
      <c r="F26" s="64">
        <v>1835</v>
      </c>
      <c r="G26" s="64">
        <v>2690.6</v>
      </c>
      <c r="H26" s="64">
        <v>820.9</v>
      </c>
      <c r="I26" s="69">
        <f t="shared" si="2"/>
        <v>5346.5</v>
      </c>
      <c r="J26" s="66"/>
      <c r="K26" s="64"/>
      <c r="L26" s="67"/>
      <c r="M26" s="67">
        <v>1816</v>
      </c>
      <c r="N26" s="67">
        <f t="shared" si="3"/>
        <v>6349</v>
      </c>
      <c r="O26" s="67">
        <v>8165</v>
      </c>
      <c r="P26" s="69">
        <f t="shared" si="4"/>
        <v>-1002.5</v>
      </c>
      <c r="Q26" s="64">
        <v>2979</v>
      </c>
      <c r="R26" s="73">
        <v>2100</v>
      </c>
      <c r="S26" s="68">
        <v>476</v>
      </c>
      <c r="T26" s="3"/>
      <c r="U26" s="64"/>
      <c r="V26" s="3"/>
      <c r="W26" s="3"/>
    </row>
    <row r="27" spans="1:23" s="1" customFormat="1" ht="12.75">
      <c r="A27" s="64">
        <v>10</v>
      </c>
      <c r="B27" s="64" t="s">
        <v>46</v>
      </c>
      <c r="C27" s="64">
        <v>1986</v>
      </c>
      <c r="D27" s="64" t="s">
        <v>32</v>
      </c>
      <c r="E27" s="64">
        <v>71</v>
      </c>
      <c r="F27" s="64">
        <v>608</v>
      </c>
      <c r="G27" s="64">
        <v>565.3</v>
      </c>
      <c r="H27" s="64">
        <v>94</v>
      </c>
      <c r="I27" s="69">
        <f t="shared" si="2"/>
        <v>1267.3</v>
      </c>
      <c r="J27" s="66"/>
      <c r="K27" s="64"/>
      <c r="L27" s="67"/>
      <c r="M27" s="67">
        <v>364.6</v>
      </c>
      <c r="N27" s="67">
        <f t="shared" si="3"/>
        <v>850.4</v>
      </c>
      <c r="O27" s="69">
        <v>1215</v>
      </c>
      <c r="P27" s="69">
        <f t="shared" si="4"/>
        <v>416.9</v>
      </c>
      <c r="Q27" s="64">
        <v>680.4</v>
      </c>
      <c r="R27" s="73">
        <v>170</v>
      </c>
      <c r="S27" s="68"/>
      <c r="T27" s="3"/>
      <c r="U27" s="64"/>
      <c r="V27" s="3"/>
      <c r="W27" s="3"/>
    </row>
    <row r="28" spans="1:23" s="1" customFormat="1" ht="12.75">
      <c r="A28" s="64">
        <v>11</v>
      </c>
      <c r="B28" s="64" t="s">
        <v>47</v>
      </c>
      <c r="C28" s="64">
        <v>1981</v>
      </c>
      <c r="D28" s="64" t="s">
        <v>32</v>
      </c>
      <c r="E28" s="64">
        <v>54</v>
      </c>
      <c r="F28" s="64">
        <v>609</v>
      </c>
      <c r="G28" s="64">
        <v>994</v>
      </c>
      <c r="H28" s="64">
        <v>825.5</v>
      </c>
      <c r="I28" s="69">
        <f t="shared" si="2"/>
        <v>2428.5</v>
      </c>
      <c r="J28" s="66"/>
      <c r="K28" s="64"/>
      <c r="L28" s="67"/>
      <c r="M28" s="67">
        <v>516</v>
      </c>
      <c r="N28" s="67">
        <f t="shared" si="3"/>
        <v>2040</v>
      </c>
      <c r="O28" s="67">
        <v>2556</v>
      </c>
      <c r="P28" s="69">
        <f t="shared" si="4"/>
        <v>388.5</v>
      </c>
      <c r="Q28" s="64">
        <v>1694</v>
      </c>
      <c r="R28" s="73"/>
      <c r="S28" s="68">
        <v>146</v>
      </c>
      <c r="T28" s="3"/>
      <c r="U28" s="64"/>
      <c r="V28" s="3"/>
      <c r="W28" s="3"/>
    </row>
    <row r="29" spans="1:23" s="1" customFormat="1" ht="12.75">
      <c r="A29" s="64">
        <v>12</v>
      </c>
      <c r="B29" s="64" t="s">
        <v>48</v>
      </c>
      <c r="C29" s="64">
        <v>1982</v>
      </c>
      <c r="D29" s="64" t="s">
        <v>32</v>
      </c>
      <c r="E29" s="64">
        <v>135</v>
      </c>
      <c r="F29" s="64">
        <v>1225</v>
      </c>
      <c r="G29" s="64">
        <v>4216</v>
      </c>
      <c r="H29" s="64">
        <v>603</v>
      </c>
      <c r="I29" s="69">
        <f t="shared" si="2"/>
        <v>6044</v>
      </c>
      <c r="J29" s="66"/>
      <c r="K29" s="64"/>
      <c r="L29" s="67"/>
      <c r="M29" s="67">
        <v>1309.9</v>
      </c>
      <c r="N29" s="67">
        <f t="shared" si="3"/>
        <v>3937.1</v>
      </c>
      <c r="O29" s="67">
        <v>5247</v>
      </c>
      <c r="P29" s="69">
        <f t="shared" si="4"/>
        <v>2106.9</v>
      </c>
      <c r="Q29" s="64">
        <v>2058.1</v>
      </c>
      <c r="R29" s="73">
        <v>1668</v>
      </c>
      <c r="S29" s="68">
        <v>214</v>
      </c>
      <c r="T29" s="3"/>
      <c r="U29" s="64"/>
      <c r="V29" s="3"/>
      <c r="W29" s="3"/>
    </row>
    <row r="30" spans="1:23" s="1" customFormat="1" ht="12.75">
      <c r="A30" s="64">
        <v>13</v>
      </c>
      <c r="B30" s="64" t="s">
        <v>49</v>
      </c>
      <c r="C30" s="64">
        <v>1982</v>
      </c>
      <c r="D30" s="64" t="s">
        <v>32</v>
      </c>
      <c r="E30" s="64">
        <v>135</v>
      </c>
      <c r="F30" s="64">
        <v>1950.6</v>
      </c>
      <c r="G30" s="64">
        <v>1674</v>
      </c>
      <c r="H30" s="64">
        <v>379.4</v>
      </c>
      <c r="I30" s="69">
        <f t="shared" si="2"/>
        <v>4004</v>
      </c>
      <c r="J30" s="66"/>
      <c r="K30" s="64"/>
      <c r="L30" s="67"/>
      <c r="M30" s="67">
        <v>1309.9</v>
      </c>
      <c r="N30" s="67">
        <f t="shared" si="3"/>
        <v>4027.1</v>
      </c>
      <c r="O30" s="67">
        <v>5337</v>
      </c>
      <c r="P30" s="69">
        <f t="shared" si="4"/>
        <v>-23.09999999999991</v>
      </c>
      <c r="Q30" s="64">
        <v>2292.1</v>
      </c>
      <c r="R30" s="73">
        <v>1450</v>
      </c>
      <c r="S30" s="68">
        <v>285</v>
      </c>
      <c r="T30" s="3"/>
      <c r="U30" s="64"/>
      <c r="V30" s="3"/>
      <c r="W30" s="3"/>
    </row>
    <row r="31" spans="1:23" s="7" customFormat="1" ht="12.75">
      <c r="A31" s="81"/>
      <c r="B31" s="81" t="s">
        <v>40</v>
      </c>
      <c r="C31" s="81"/>
      <c r="D31" s="81"/>
      <c r="E31" s="81">
        <f>SUM(E24:E30)</f>
        <v>888</v>
      </c>
      <c r="F31" s="81">
        <f>SUM(F24:F30)</f>
        <v>10155.8</v>
      </c>
      <c r="G31" s="81">
        <f>SUM(G24:G30)</f>
        <v>13108.900000000001</v>
      </c>
      <c r="H31" s="81">
        <f>SUM(H24:H30)</f>
        <v>4543.8</v>
      </c>
      <c r="I31" s="86">
        <f t="shared" si="2"/>
        <v>27808.5</v>
      </c>
      <c r="J31" s="87"/>
      <c r="K31" s="81"/>
      <c r="L31" s="82"/>
      <c r="M31" s="82">
        <f aca="true" t="shared" si="5" ref="M31:S31">SUM(M24:M30)</f>
        <v>8008.299999999999</v>
      </c>
      <c r="N31" s="67">
        <f t="shared" si="5"/>
        <v>25937.699999999997</v>
      </c>
      <c r="O31" s="82">
        <f t="shared" si="5"/>
        <v>33946</v>
      </c>
      <c r="P31" s="83">
        <f t="shared" si="5"/>
        <v>1870.7999999999997</v>
      </c>
      <c r="Q31" s="81">
        <f t="shared" si="5"/>
        <v>16416.7</v>
      </c>
      <c r="R31" s="70">
        <f t="shared" si="5"/>
        <v>6703</v>
      </c>
      <c r="S31" s="70">
        <f t="shared" si="5"/>
        <v>1827</v>
      </c>
      <c r="T31" s="62"/>
      <c r="U31" s="81"/>
      <c r="V31" s="62"/>
      <c r="W31" s="62"/>
    </row>
    <row r="32" spans="1:23" s="1" customFormat="1" ht="12.75">
      <c r="A32" s="81" t="s">
        <v>50</v>
      </c>
      <c r="B32" s="81" t="s">
        <v>51</v>
      </c>
      <c r="C32" s="81"/>
      <c r="D32" s="81"/>
      <c r="E32" s="64"/>
      <c r="F32" s="81"/>
      <c r="G32" s="64"/>
      <c r="H32" s="64"/>
      <c r="I32" s="64"/>
      <c r="J32" s="66"/>
      <c r="K32" s="64"/>
      <c r="L32" s="67"/>
      <c r="M32" s="67"/>
      <c r="N32" s="67"/>
      <c r="O32" s="67"/>
      <c r="P32" s="64"/>
      <c r="Q32" s="64"/>
      <c r="R32" s="68"/>
      <c r="S32" s="68"/>
      <c r="T32" s="3"/>
      <c r="U32" s="64"/>
      <c r="V32" s="3"/>
      <c r="W32" s="3"/>
    </row>
    <row r="33" spans="1:23" s="1" customFormat="1" ht="12.75">
      <c r="A33" s="64">
        <v>14</v>
      </c>
      <c r="B33" s="64" t="s">
        <v>52</v>
      </c>
      <c r="C33" s="64">
        <v>1969</v>
      </c>
      <c r="D33" s="64" t="s">
        <v>32</v>
      </c>
      <c r="E33" s="64">
        <v>60</v>
      </c>
      <c r="F33" s="64">
        <v>1638</v>
      </c>
      <c r="G33" s="64">
        <v>4188</v>
      </c>
      <c r="H33" s="64">
        <v>1285.5</v>
      </c>
      <c r="I33" s="69">
        <f aca="true" t="shared" si="6" ref="I33:I57">SUM(F33:H33)</f>
        <v>7111.5</v>
      </c>
      <c r="J33" s="84"/>
      <c r="K33" s="85"/>
      <c r="L33" s="67"/>
      <c r="M33" s="67">
        <v>642</v>
      </c>
      <c r="N33" s="67">
        <f aca="true" t="shared" si="7" ref="N33:N57">O33-M33</f>
        <v>2255</v>
      </c>
      <c r="O33" s="67">
        <v>2897</v>
      </c>
      <c r="P33" s="69">
        <f aca="true" t="shared" si="8" ref="P33:P41">I33-N33</f>
        <v>4856.5</v>
      </c>
      <c r="Q33" s="64">
        <v>1915</v>
      </c>
      <c r="R33" s="73">
        <v>288</v>
      </c>
      <c r="S33" s="68">
        <v>52</v>
      </c>
      <c r="T33" s="3"/>
      <c r="U33" s="64"/>
      <c r="V33" s="3"/>
      <c r="W33" s="3"/>
    </row>
    <row r="34" spans="1:23" s="1" customFormat="1" ht="12.75">
      <c r="A34" s="64">
        <v>15</v>
      </c>
      <c r="B34" s="64" t="s">
        <v>53</v>
      </c>
      <c r="C34" s="64">
        <v>1969</v>
      </c>
      <c r="D34" s="64" t="s">
        <v>32</v>
      </c>
      <c r="E34" s="64">
        <v>60</v>
      </c>
      <c r="F34" s="64">
        <v>821.3</v>
      </c>
      <c r="G34" s="64">
        <v>3588</v>
      </c>
      <c r="H34" s="64">
        <v>1755</v>
      </c>
      <c r="I34" s="69">
        <f t="shared" si="6"/>
        <v>6164.3</v>
      </c>
      <c r="J34" s="66"/>
      <c r="K34" s="64"/>
      <c r="L34" s="67"/>
      <c r="M34" s="67">
        <v>684</v>
      </c>
      <c r="N34" s="67">
        <f t="shared" si="7"/>
        <v>2132</v>
      </c>
      <c r="O34" s="67">
        <v>2816</v>
      </c>
      <c r="P34" s="69">
        <f t="shared" si="8"/>
        <v>4032.3</v>
      </c>
      <c r="Q34" s="64">
        <v>1368</v>
      </c>
      <c r="R34" s="73">
        <v>680</v>
      </c>
      <c r="S34" s="68">
        <v>84</v>
      </c>
      <c r="T34" s="3"/>
      <c r="U34" s="64"/>
      <c r="V34" s="3"/>
      <c r="W34" s="3"/>
    </row>
    <row r="35" spans="1:23" s="1" customFormat="1" ht="12.75">
      <c r="A35" s="64">
        <v>16</v>
      </c>
      <c r="B35" s="64" t="s">
        <v>54</v>
      </c>
      <c r="C35" s="64">
        <v>1977</v>
      </c>
      <c r="D35" s="64" t="s">
        <v>32</v>
      </c>
      <c r="E35" s="64">
        <v>88</v>
      </c>
      <c r="F35" s="64">
        <v>1233</v>
      </c>
      <c r="G35" s="64">
        <v>3500</v>
      </c>
      <c r="H35" s="64">
        <v>433.4</v>
      </c>
      <c r="I35" s="69">
        <f t="shared" si="6"/>
        <v>5166.4</v>
      </c>
      <c r="J35" s="66"/>
      <c r="K35" s="64"/>
      <c r="L35" s="67"/>
      <c r="M35" s="67">
        <v>1105.8</v>
      </c>
      <c r="N35" s="67">
        <f t="shared" si="7"/>
        <v>3392.2</v>
      </c>
      <c r="O35" s="67">
        <v>4498</v>
      </c>
      <c r="P35" s="69">
        <f t="shared" si="8"/>
        <v>1774.1999999999998</v>
      </c>
      <c r="Q35" s="64">
        <v>2678.2</v>
      </c>
      <c r="R35" s="73">
        <v>468</v>
      </c>
      <c r="S35" s="68">
        <v>246</v>
      </c>
      <c r="T35" s="3"/>
      <c r="U35" s="64"/>
      <c r="V35" s="3"/>
      <c r="W35" s="3"/>
    </row>
    <row r="36" spans="1:23" s="1" customFormat="1" ht="12.75">
      <c r="A36" s="64">
        <v>17</v>
      </c>
      <c r="B36" s="64" t="s">
        <v>55</v>
      </c>
      <c r="C36" s="64">
        <v>1980</v>
      </c>
      <c r="D36" s="64" t="s">
        <v>32</v>
      </c>
      <c r="E36" s="64">
        <v>58</v>
      </c>
      <c r="F36" s="64">
        <v>1935</v>
      </c>
      <c r="G36" s="64">
        <v>3551</v>
      </c>
      <c r="H36" s="64">
        <v>611</v>
      </c>
      <c r="I36" s="69">
        <f t="shared" si="6"/>
        <v>6097</v>
      </c>
      <c r="J36" s="66"/>
      <c r="K36" s="64"/>
      <c r="L36" s="67"/>
      <c r="M36" s="67">
        <v>648.56</v>
      </c>
      <c r="N36" s="67">
        <f t="shared" si="7"/>
        <v>2672.44</v>
      </c>
      <c r="O36" s="67">
        <v>3321</v>
      </c>
      <c r="P36" s="69">
        <f t="shared" si="8"/>
        <v>3424.56</v>
      </c>
      <c r="Q36" s="64">
        <v>1323.4</v>
      </c>
      <c r="R36" s="73">
        <v>1256</v>
      </c>
      <c r="S36" s="68">
        <v>94</v>
      </c>
      <c r="T36" s="3"/>
      <c r="U36" s="64"/>
      <c r="V36" s="3"/>
      <c r="W36" s="3"/>
    </row>
    <row r="37" spans="1:23" s="1" customFormat="1" ht="12.75">
      <c r="A37" s="64">
        <v>18</v>
      </c>
      <c r="B37" s="64" t="s">
        <v>56</v>
      </c>
      <c r="C37" s="64">
        <v>1980</v>
      </c>
      <c r="D37" s="64" t="s">
        <v>32</v>
      </c>
      <c r="E37" s="64">
        <v>59</v>
      </c>
      <c r="F37" s="64">
        <v>1540</v>
      </c>
      <c r="G37" s="64">
        <v>3700</v>
      </c>
      <c r="H37" s="64"/>
      <c r="I37" s="69">
        <f t="shared" si="6"/>
        <v>5240</v>
      </c>
      <c r="J37" s="66"/>
      <c r="K37" s="64"/>
      <c r="L37" s="67"/>
      <c r="M37" s="67">
        <v>686.4</v>
      </c>
      <c r="N37" s="67">
        <f t="shared" si="7"/>
        <v>2570.6</v>
      </c>
      <c r="O37" s="67">
        <v>3257</v>
      </c>
      <c r="P37" s="69">
        <f t="shared" si="8"/>
        <v>2669.4</v>
      </c>
      <c r="Q37" s="64">
        <v>2008.6</v>
      </c>
      <c r="R37" s="73">
        <v>470</v>
      </c>
      <c r="S37" s="68">
        <v>92</v>
      </c>
      <c r="T37" s="3"/>
      <c r="U37" s="64"/>
      <c r="V37" s="3"/>
      <c r="W37" s="3"/>
    </row>
    <row r="38" spans="1:23" s="1" customFormat="1" ht="12.75">
      <c r="A38" s="64">
        <v>19</v>
      </c>
      <c r="B38" s="64" t="s">
        <v>57</v>
      </c>
      <c r="C38" s="64">
        <v>1985</v>
      </c>
      <c r="D38" s="64" t="s">
        <v>32</v>
      </c>
      <c r="E38" s="64">
        <v>79</v>
      </c>
      <c r="F38" s="64">
        <v>1552</v>
      </c>
      <c r="G38" s="64">
        <v>4700</v>
      </c>
      <c r="H38" s="64">
        <v>863</v>
      </c>
      <c r="I38" s="69">
        <f t="shared" si="6"/>
        <v>7115</v>
      </c>
      <c r="J38" s="66"/>
      <c r="K38" s="64"/>
      <c r="L38" s="67"/>
      <c r="M38" s="67">
        <v>1108</v>
      </c>
      <c r="N38" s="67">
        <f t="shared" si="7"/>
        <v>4891</v>
      </c>
      <c r="O38" s="67">
        <v>5999</v>
      </c>
      <c r="P38" s="69">
        <f t="shared" si="8"/>
        <v>2224</v>
      </c>
      <c r="Q38" s="69">
        <v>3111</v>
      </c>
      <c r="R38" s="73">
        <v>1355</v>
      </c>
      <c r="S38" s="68">
        <v>425</v>
      </c>
      <c r="T38" s="3"/>
      <c r="U38" s="64"/>
      <c r="V38" s="3"/>
      <c r="W38" s="3"/>
    </row>
    <row r="39" spans="1:23" s="1" customFormat="1" ht="12.75">
      <c r="A39" s="64">
        <v>20</v>
      </c>
      <c r="B39" s="64" t="s">
        <v>58</v>
      </c>
      <c r="C39" s="64">
        <v>1992</v>
      </c>
      <c r="D39" s="64" t="s">
        <v>32</v>
      </c>
      <c r="E39" s="64">
        <v>89</v>
      </c>
      <c r="F39" s="64">
        <v>1924.1</v>
      </c>
      <c r="G39" s="64">
        <v>3494.9</v>
      </c>
      <c r="H39" s="64"/>
      <c r="I39" s="69">
        <f t="shared" si="6"/>
        <v>5419</v>
      </c>
      <c r="J39" s="66"/>
      <c r="K39" s="64"/>
      <c r="L39" s="67"/>
      <c r="M39" s="67">
        <v>1165</v>
      </c>
      <c r="N39" s="67">
        <f t="shared" si="7"/>
        <v>3487</v>
      </c>
      <c r="O39" s="67">
        <v>4652</v>
      </c>
      <c r="P39" s="69">
        <f t="shared" si="8"/>
        <v>1932</v>
      </c>
      <c r="Q39" s="64">
        <v>2387</v>
      </c>
      <c r="R39" s="73">
        <v>893</v>
      </c>
      <c r="S39" s="68">
        <v>207</v>
      </c>
      <c r="T39" s="3"/>
      <c r="U39" s="64"/>
      <c r="V39" s="3"/>
      <c r="W39" s="3"/>
    </row>
    <row r="40" spans="1:23" s="1" customFormat="1" ht="12.75">
      <c r="A40" s="64">
        <v>21</v>
      </c>
      <c r="B40" s="64" t="s">
        <v>59</v>
      </c>
      <c r="C40" s="64">
        <v>1985</v>
      </c>
      <c r="D40" s="64" t="s">
        <v>32</v>
      </c>
      <c r="E40" s="64">
        <v>117</v>
      </c>
      <c r="F40" s="64">
        <v>2025.4</v>
      </c>
      <c r="G40" s="64">
        <v>501</v>
      </c>
      <c r="H40" s="64">
        <v>421</v>
      </c>
      <c r="I40" s="69">
        <f t="shared" si="6"/>
        <v>2947.4</v>
      </c>
      <c r="J40" s="66"/>
      <c r="K40" s="64"/>
      <c r="L40" s="67"/>
      <c r="M40" s="67">
        <v>1453</v>
      </c>
      <c r="N40" s="67">
        <f t="shared" si="7"/>
        <v>3107</v>
      </c>
      <c r="O40" s="67">
        <v>4560</v>
      </c>
      <c r="P40" s="69">
        <f t="shared" si="8"/>
        <v>-159.5999999999999</v>
      </c>
      <c r="Q40" s="64">
        <v>2307</v>
      </c>
      <c r="R40" s="73">
        <v>510</v>
      </c>
      <c r="S40" s="68">
        <v>290</v>
      </c>
      <c r="T40" s="3"/>
      <c r="U40" s="64"/>
      <c r="V40" s="3"/>
      <c r="W40" s="3"/>
    </row>
    <row r="41" spans="1:23" s="1" customFormat="1" ht="12.75">
      <c r="A41" s="64">
        <v>22</v>
      </c>
      <c r="B41" s="64" t="s">
        <v>60</v>
      </c>
      <c r="C41" s="64">
        <v>1988</v>
      </c>
      <c r="D41" s="64" t="s">
        <v>32</v>
      </c>
      <c r="E41" s="64">
        <v>150</v>
      </c>
      <c r="F41" s="64">
        <v>3888</v>
      </c>
      <c r="G41" s="64">
        <v>1560</v>
      </c>
      <c r="H41" s="64">
        <v>2480</v>
      </c>
      <c r="I41" s="69">
        <f t="shared" si="6"/>
        <v>7928</v>
      </c>
      <c r="J41" s="66"/>
      <c r="K41" s="64"/>
      <c r="L41" s="67"/>
      <c r="M41" s="67">
        <v>1950</v>
      </c>
      <c r="N41" s="67">
        <f t="shared" si="7"/>
        <v>5451</v>
      </c>
      <c r="O41" s="67">
        <v>7401</v>
      </c>
      <c r="P41" s="69">
        <f t="shared" si="8"/>
        <v>2477</v>
      </c>
      <c r="Q41" s="64">
        <v>3127</v>
      </c>
      <c r="R41" s="73">
        <v>2140</v>
      </c>
      <c r="S41" s="68">
        <v>184</v>
      </c>
      <c r="T41" s="3"/>
      <c r="U41" s="64"/>
      <c r="V41" s="3"/>
      <c r="W41" s="3"/>
    </row>
    <row r="42" spans="1:23" s="1" customFormat="1" ht="12.75">
      <c r="A42" s="64">
        <v>23</v>
      </c>
      <c r="B42" s="64" t="s">
        <v>61</v>
      </c>
      <c r="C42" s="64">
        <v>1990</v>
      </c>
      <c r="D42" s="64" t="s">
        <v>32</v>
      </c>
      <c r="E42" s="64">
        <v>60</v>
      </c>
      <c r="F42" s="64">
        <v>1494.5</v>
      </c>
      <c r="G42" s="64">
        <v>1500</v>
      </c>
      <c r="H42" s="64">
        <v>216</v>
      </c>
      <c r="I42" s="69">
        <f t="shared" si="6"/>
        <v>3210.5</v>
      </c>
      <c r="J42" s="66"/>
      <c r="K42" s="64"/>
      <c r="L42" s="67"/>
      <c r="M42" s="67">
        <v>810.3</v>
      </c>
      <c r="N42" s="67">
        <f t="shared" si="7"/>
        <v>1861.7</v>
      </c>
      <c r="O42" s="67">
        <v>2672</v>
      </c>
      <c r="P42" s="69">
        <f>I42-N42</f>
        <v>1348.8</v>
      </c>
      <c r="Q42" s="64">
        <v>1191</v>
      </c>
      <c r="R42" s="73">
        <v>512</v>
      </c>
      <c r="S42" s="68">
        <v>159</v>
      </c>
      <c r="T42" s="3"/>
      <c r="U42" s="64"/>
      <c r="V42" s="3"/>
      <c r="W42" s="3"/>
    </row>
    <row r="43" spans="1:23" s="1" customFormat="1" ht="12.75">
      <c r="A43" s="64">
        <v>24</v>
      </c>
      <c r="B43" s="64" t="s">
        <v>62</v>
      </c>
      <c r="C43" s="64">
        <v>1989</v>
      </c>
      <c r="D43" s="64" t="s">
        <v>32</v>
      </c>
      <c r="E43" s="64">
        <v>59</v>
      </c>
      <c r="F43" s="64">
        <v>2475</v>
      </c>
      <c r="G43" s="64">
        <v>1268</v>
      </c>
      <c r="H43" s="64">
        <v>1960</v>
      </c>
      <c r="I43" s="69">
        <f t="shared" si="6"/>
        <v>5703</v>
      </c>
      <c r="J43" s="66"/>
      <c r="K43" s="64"/>
      <c r="L43" s="67"/>
      <c r="M43" s="67">
        <v>673.9</v>
      </c>
      <c r="N43" s="67">
        <v>3422</v>
      </c>
      <c r="O43" s="67">
        <v>3836</v>
      </c>
      <c r="P43" s="69">
        <f aca="true" t="shared" si="9" ref="P43:P57">I43-N43</f>
        <v>2281</v>
      </c>
      <c r="Q43" s="64">
        <v>1602</v>
      </c>
      <c r="R43" s="73">
        <v>1590</v>
      </c>
      <c r="S43" s="68">
        <v>230</v>
      </c>
      <c r="T43" s="3"/>
      <c r="U43" s="64" t="s">
        <v>63</v>
      </c>
      <c r="V43" s="3"/>
      <c r="W43" s="3"/>
    </row>
    <row r="44" spans="1:23" s="1" customFormat="1" ht="12.75">
      <c r="A44" s="64">
        <v>25</v>
      </c>
      <c r="B44" s="64" t="s">
        <v>64</v>
      </c>
      <c r="C44" s="64">
        <v>1977</v>
      </c>
      <c r="D44" s="64" t="s">
        <v>32</v>
      </c>
      <c r="E44" s="64">
        <v>60</v>
      </c>
      <c r="F44" s="64">
        <v>1005</v>
      </c>
      <c r="G44" s="64">
        <v>838.7</v>
      </c>
      <c r="H44" s="64">
        <v>655</v>
      </c>
      <c r="I44" s="69">
        <f t="shared" si="6"/>
        <v>2498.7</v>
      </c>
      <c r="J44" s="66"/>
      <c r="K44" s="64"/>
      <c r="L44" s="67"/>
      <c r="M44" s="67">
        <v>686</v>
      </c>
      <c r="N44" s="67">
        <f t="shared" si="7"/>
        <v>2117</v>
      </c>
      <c r="O44" s="67">
        <v>2803</v>
      </c>
      <c r="P44" s="69">
        <f t="shared" si="9"/>
        <v>381.6999999999998</v>
      </c>
      <c r="Q44" s="64">
        <v>1337</v>
      </c>
      <c r="R44" s="73">
        <v>532</v>
      </c>
      <c r="S44" s="68">
        <v>248</v>
      </c>
      <c r="T44" s="3"/>
      <c r="U44" s="64"/>
      <c r="V44" s="3"/>
      <c r="W44" s="3"/>
    </row>
    <row r="45" spans="1:23" s="1" customFormat="1" ht="12.75">
      <c r="A45" s="64">
        <v>26</v>
      </c>
      <c r="B45" s="64" t="s">
        <v>65</v>
      </c>
      <c r="C45" s="64">
        <v>1986</v>
      </c>
      <c r="D45" s="64" t="s">
        <v>66</v>
      </c>
      <c r="E45" s="64">
        <v>78</v>
      </c>
      <c r="F45" s="31">
        <v>1756.7</v>
      </c>
      <c r="G45" s="31"/>
      <c r="H45" s="31">
        <v>1042</v>
      </c>
      <c r="I45" s="69">
        <f t="shared" si="6"/>
        <v>2798.7</v>
      </c>
      <c r="J45" s="66"/>
      <c r="K45" s="64"/>
      <c r="L45" s="67"/>
      <c r="M45" s="67">
        <v>1012.8</v>
      </c>
      <c r="N45" s="67">
        <f t="shared" si="7"/>
        <v>3007.5</v>
      </c>
      <c r="O45" s="69">
        <v>4020.3</v>
      </c>
      <c r="P45" s="69">
        <f t="shared" si="9"/>
        <v>-208.80000000000018</v>
      </c>
      <c r="Q45" s="64">
        <v>2493.5</v>
      </c>
      <c r="R45" s="73"/>
      <c r="S45" s="68">
        <v>514</v>
      </c>
      <c r="T45" s="3"/>
      <c r="U45" s="64"/>
      <c r="V45" s="3"/>
      <c r="W45" s="3"/>
    </row>
    <row r="46" spans="1:23" s="1" customFormat="1" ht="12.75">
      <c r="A46" s="64">
        <v>27</v>
      </c>
      <c r="B46" s="64" t="s">
        <v>67</v>
      </c>
      <c r="C46" s="64">
        <v>1978</v>
      </c>
      <c r="D46" s="64" t="s">
        <v>32</v>
      </c>
      <c r="E46" s="64">
        <v>119</v>
      </c>
      <c r="F46" s="64">
        <v>1855.1</v>
      </c>
      <c r="G46" s="64">
        <v>8259.2</v>
      </c>
      <c r="H46" s="64">
        <v>644</v>
      </c>
      <c r="I46" s="69">
        <f t="shared" si="6"/>
        <v>10758.300000000001</v>
      </c>
      <c r="J46" s="66"/>
      <c r="K46" s="64"/>
      <c r="L46" s="67"/>
      <c r="M46" s="67">
        <v>1446</v>
      </c>
      <c r="N46" s="67">
        <f t="shared" si="7"/>
        <v>3345</v>
      </c>
      <c r="O46" s="67">
        <v>4791</v>
      </c>
      <c r="P46" s="69">
        <f t="shared" si="9"/>
        <v>7413.300000000001</v>
      </c>
      <c r="Q46" s="64">
        <v>3004</v>
      </c>
      <c r="R46" s="73">
        <v>187</v>
      </c>
      <c r="S46" s="68">
        <v>154</v>
      </c>
      <c r="T46" s="3"/>
      <c r="U46" s="64"/>
      <c r="V46" s="3"/>
      <c r="W46" s="3"/>
    </row>
    <row r="47" spans="1:23" s="1" customFormat="1" ht="12.75">
      <c r="A47" s="64">
        <v>28</v>
      </c>
      <c r="B47" s="64" t="s">
        <v>68</v>
      </c>
      <c r="C47" s="64">
        <v>1982</v>
      </c>
      <c r="D47" s="64" t="s">
        <v>32</v>
      </c>
      <c r="E47" s="64">
        <v>60</v>
      </c>
      <c r="F47" s="64">
        <v>715</v>
      </c>
      <c r="G47" s="64">
        <v>3139</v>
      </c>
      <c r="H47" s="64"/>
      <c r="I47" s="69">
        <f t="shared" si="6"/>
        <v>3854</v>
      </c>
      <c r="J47" s="66"/>
      <c r="K47" s="64"/>
      <c r="L47" s="67"/>
      <c r="M47" s="67">
        <v>688.8</v>
      </c>
      <c r="N47" s="67">
        <f t="shared" si="7"/>
        <v>3582.2</v>
      </c>
      <c r="O47" s="67">
        <v>4271</v>
      </c>
      <c r="P47" s="69">
        <f t="shared" si="9"/>
        <v>271.8000000000002</v>
      </c>
      <c r="Q47" s="64">
        <v>1291</v>
      </c>
      <c r="R47" s="73">
        <v>922</v>
      </c>
      <c r="S47" s="68">
        <v>1369</v>
      </c>
      <c r="T47" s="3"/>
      <c r="U47" s="64"/>
      <c r="V47" s="3"/>
      <c r="W47" s="3"/>
    </row>
    <row r="48" spans="1:23" s="1" customFormat="1" ht="12.75">
      <c r="A48" s="64">
        <v>29</v>
      </c>
      <c r="B48" s="64" t="s">
        <v>69</v>
      </c>
      <c r="C48" s="64">
        <v>1988</v>
      </c>
      <c r="D48" s="64" t="s">
        <v>32</v>
      </c>
      <c r="E48" s="64">
        <v>89</v>
      </c>
      <c r="F48" s="64">
        <v>3202</v>
      </c>
      <c r="G48" s="64">
        <v>6568.2</v>
      </c>
      <c r="H48" s="64">
        <v>1492</v>
      </c>
      <c r="I48" s="69">
        <f t="shared" si="6"/>
        <v>11262.2</v>
      </c>
      <c r="J48" s="66"/>
      <c r="K48" s="64"/>
      <c r="L48" s="67"/>
      <c r="M48" s="67">
        <v>1119</v>
      </c>
      <c r="N48" s="67">
        <f t="shared" si="7"/>
        <v>3691</v>
      </c>
      <c r="O48" s="67">
        <v>4810</v>
      </c>
      <c r="P48" s="69">
        <f t="shared" si="9"/>
        <v>7571.200000000001</v>
      </c>
      <c r="Q48" s="64">
        <v>2847</v>
      </c>
      <c r="R48" s="73">
        <v>696</v>
      </c>
      <c r="S48" s="68">
        <v>148</v>
      </c>
      <c r="T48" s="3"/>
      <c r="U48" s="64"/>
      <c r="V48" s="3"/>
      <c r="W48" s="3"/>
    </row>
    <row r="49" spans="1:23" s="1" customFormat="1" ht="12.75">
      <c r="A49" s="64">
        <v>30</v>
      </c>
      <c r="B49" s="64" t="s">
        <v>70</v>
      </c>
      <c r="C49" s="64">
        <v>1978</v>
      </c>
      <c r="D49" s="64" t="s">
        <v>32</v>
      </c>
      <c r="E49" s="64">
        <v>119</v>
      </c>
      <c r="F49" s="64">
        <v>736</v>
      </c>
      <c r="G49" s="64">
        <v>2082.3</v>
      </c>
      <c r="H49" s="64">
        <v>1360</v>
      </c>
      <c r="I49" s="69">
        <f t="shared" si="6"/>
        <v>4178.3</v>
      </c>
      <c r="J49" s="66"/>
      <c r="K49" s="64"/>
      <c r="L49" s="67"/>
      <c r="M49" s="67">
        <v>1441.1</v>
      </c>
      <c r="N49" s="67">
        <f t="shared" si="7"/>
        <v>4196.9</v>
      </c>
      <c r="O49" s="67">
        <v>5638</v>
      </c>
      <c r="P49" s="69">
        <f t="shared" si="9"/>
        <v>-18.599999999999454</v>
      </c>
      <c r="Q49" s="64">
        <v>3450.6</v>
      </c>
      <c r="R49" s="73">
        <v>644</v>
      </c>
      <c r="S49" s="68">
        <v>102</v>
      </c>
      <c r="T49" s="3"/>
      <c r="U49" s="64"/>
      <c r="V49" s="3"/>
      <c r="W49" s="3"/>
    </row>
    <row r="50" spans="1:23" s="1" customFormat="1" ht="12.75">
      <c r="A50" s="64">
        <v>31</v>
      </c>
      <c r="B50" s="64" t="s">
        <v>71</v>
      </c>
      <c r="C50" s="64">
        <v>1981</v>
      </c>
      <c r="D50" s="64" t="s">
        <v>32</v>
      </c>
      <c r="E50" s="64">
        <v>90</v>
      </c>
      <c r="F50" s="64">
        <v>1411</v>
      </c>
      <c r="G50" s="64">
        <v>1689.6</v>
      </c>
      <c r="H50" s="64">
        <v>393.8</v>
      </c>
      <c r="I50" s="69">
        <f t="shared" si="6"/>
        <v>3494.4</v>
      </c>
      <c r="J50" s="66"/>
      <c r="K50" s="64"/>
      <c r="L50" s="67"/>
      <c r="M50" s="67">
        <v>1106.4</v>
      </c>
      <c r="N50" s="67">
        <f t="shared" si="7"/>
        <v>2588.6</v>
      </c>
      <c r="O50" s="67">
        <v>3695</v>
      </c>
      <c r="P50" s="69">
        <f t="shared" si="9"/>
        <v>905.8000000000002</v>
      </c>
      <c r="Q50" s="64">
        <v>1770.6</v>
      </c>
      <c r="R50" s="73">
        <v>376</v>
      </c>
      <c r="S50" s="68">
        <v>442</v>
      </c>
      <c r="T50" s="3"/>
      <c r="U50" s="64"/>
      <c r="V50" s="3"/>
      <c r="W50" s="3"/>
    </row>
    <row r="51" spans="1:23" s="1" customFormat="1" ht="12.75">
      <c r="A51" s="64">
        <v>32</v>
      </c>
      <c r="B51" s="64" t="s">
        <v>72</v>
      </c>
      <c r="C51" s="64">
        <v>1974</v>
      </c>
      <c r="D51" s="64" t="s">
        <v>32</v>
      </c>
      <c r="E51" s="64">
        <v>90</v>
      </c>
      <c r="F51" s="64">
        <v>2000</v>
      </c>
      <c r="G51" s="64">
        <v>524</v>
      </c>
      <c r="H51" s="64">
        <v>320</v>
      </c>
      <c r="I51" s="69">
        <f t="shared" si="6"/>
        <v>2844</v>
      </c>
      <c r="J51" s="66"/>
      <c r="K51" s="64"/>
      <c r="L51" s="67"/>
      <c r="M51" s="67">
        <v>1108</v>
      </c>
      <c r="N51" s="67">
        <f t="shared" si="7"/>
        <v>4126</v>
      </c>
      <c r="O51" s="67">
        <v>5234</v>
      </c>
      <c r="P51" s="69">
        <f t="shared" si="9"/>
        <v>-1282</v>
      </c>
      <c r="Q51" s="64">
        <v>2996</v>
      </c>
      <c r="R51" s="73">
        <v>950</v>
      </c>
      <c r="S51" s="68">
        <v>180</v>
      </c>
      <c r="T51" s="3"/>
      <c r="U51" s="64"/>
      <c r="V51" s="3"/>
      <c r="W51" s="3"/>
    </row>
    <row r="52" spans="1:23" s="1" customFormat="1" ht="12.75">
      <c r="A52" s="64">
        <v>33</v>
      </c>
      <c r="B52" s="64" t="s">
        <v>73</v>
      </c>
      <c r="C52" s="64">
        <v>1977</v>
      </c>
      <c r="D52" s="64" t="s">
        <v>32</v>
      </c>
      <c r="E52" s="64">
        <v>89</v>
      </c>
      <c r="F52" s="64">
        <v>1182</v>
      </c>
      <c r="G52" s="64">
        <v>1120</v>
      </c>
      <c r="H52" s="64">
        <v>2484</v>
      </c>
      <c r="I52" s="69">
        <f t="shared" si="6"/>
        <v>4786</v>
      </c>
      <c r="J52" s="66"/>
      <c r="K52" s="64"/>
      <c r="L52" s="67"/>
      <c r="M52" s="67">
        <v>1104</v>
      </c>
      <c r="N52" s="67">
        <f t="shared" si="7"/>
        <v>3060</v>
      </c>
      <c r="O52" s="67">
        <v>4164</v>
      </c>
      <c r="P52" s="69">
        <f t="shared" si="9"/>
        <v>1726</v>
      </c>
      <c r="Q52" s="64">
        <v>2380</v>
      </c>
      <c r="R52" s="73">
        <v>532</v>
      </c>
      <c r="S52" s="68">
        <v>148</v>
      </c>
      <c r="T52" s="3"/>
      <c r="U52" s="64"/>
      <c r="V52" s="3"/>
      <c r="W52" s="3"/>
    </row>
    <row r="53" spans="1:23" s="1" customFormat="1" ht="12.75">
      <c r="A53" s="64">
        <v>34</v>
      </c>
      <c r="B53" s="64" t="s">
        <v>74</v>
      </c>
      <c r="C53" s="64">
        <v>1973</v>
      </c>
      <c r="D53" s="64" t="s">
        <v>32</v>
      </c>
      <c r="E53" s="64">
        <v>87</v>
      </c>
      <c r="F53" s="64">
        <v>1888</v>
      </c>
      <c r="G53" s="64">
        <v>911</v>
      </c>
      <c r="H53" s="64">
        <v>3750</v>
      </c>
      <c r="I53" s="69">
        <f t="shared" si="6"/>
        <v>6549</v>
      </c>
      <c r="J53" s="66"/>
      <c r="K53" s="64"/>
      <c r="L53" s="67"/>
      <c r="M53" s="67">
        <v>1104.6</v>
      </c>
      <c r="N53" s="67">
        <f t="shared" si="7"/>
        <v>2925.4</v>
      </c>
      <c r="O53" s="67">
        <v>4030</v>
      </c>
      <c r="P53" s="69">
        <f t="shared" si="9"/>
        <v>3623.6</v>
      </c>
      <c r="Q53" s="64">
        <v>2491</v>
      </c>
      <c r="R53" s="73">
        <v>280</v>
      </c>
      <c r="S53" s="68">
        <v>154.4</v>
      </c>
      <c r="T53" s="3"/>
      <c r="U53" s="64"/>
      <c r="V53" s="3"/>
      <c r="W53" s="3"/>
    </row>
    <row r="54" spans="1:23" s="1" customFormat="1" ht="12.75">
      <c r="A54" s="64">
        <v>35</v>
      </c>
      <c r="B54" s="64" t="s">
        <v>75</v>
      </c>
      <c r="C54" s="64">
        <v>1971</v>
      </c>
      <c r="D54" s="64" t="s">
        <v>32</v>
      </c>
      <c r="E54" s="64">
        <v>60</v>
      </c>
      <c r="F54" s="64">
        <v>963.4</v>
      </c>
      <c r="G54" s="64">
        <v>3587.7</v>
      </c>
      <c r="H54" s="64">
        <v>568</v>
      </c>
      <c r="I54" s="69">
        <f t="shared" si="6"/>
        <v>5119.099999999999</v>
      </c>
      <c r="J54" s="66"/>
      <c r="K54" s="64"/>
      <c r="L54" s="67"/>
      <c r="M54" s="67">
        <v>689.4</v>
      </c>
      <c r="N54" s="67">
        <f t="shared" si="7"/>
        <v>1853.6</v>
      </c>
      <c r="O54" s="67">
        <v>2543</v>
      </c>
      <c r="P54" s="69">
        <f t="shared" si="9"/>
        <v>3265.4999999999995</v>
      </c>
      <c r="Q54" s="64">
        <v>1279.6</v>
      </c>
      <c r="R54" s="73">
        <v>460</v>
      </c>
      <c r="S54" s="68">
        <v>114</v>
      </c>
      <c r="T54" s="3"/>
      <c r="U54" s="64"/>
      <c r="V54" s="3"/>
      <c r="W54" s="3"/>
    </row>
    <row r="55" spans="1:23" s="1" customFormat="1" ht="12.75">
      <c r="A55" s="64">
        <v>36</v>
      </c>
      <c r="B55" s="64" t="s">
        <v>76</v>
      </c>
      <c r="C55" s="64">
        <v>1978</v>
      </c>
      <c r="D55" s="64" t="s">
        <v>32</v>
      </c>
      <c r="E55" s="64">
        <v>88</v>
      </c>
      <c r="F55" s="64">
        <v>1908.4</v>
      </c>
      <c r="G55" s="64">
        <v>4842.1</v>
      </c>
      <c r="H55" s="64">
        <v>560.6</v>
      </c>
      <c r="I55" s="69">
        <f t="shared" si="6"/>
        <v>7311.1</v>
      </c>
      <c r="J55" s="66"/>
      <c r="K55" s="64"/>
      <c r="L55" s="67"/>
      <c r="M55" s="67">
        <v>1105.2</v>
      </c>
      <c r="N55" s="67">
        <f t="shared" si="7"/>
        <v>3457.8</v>
      </c>
      <c r="O55" s="67">
        <v>4563</v>
      </c>
      <c r="P55" s="69">
        <f t="shared" si="9"/>
        <v>3853.3</v>
      </c>
      <c r="Q55" s="64">
        <v>2373.8</v>
      </c>
      <c r="R55" s="73">
        <v>868</v>
      </c>
      <c r="S55" s="68">
        <v>216</v>
      </c>
      <c r="T55" s="3"/>
      <c r="U55" s="88"/>
      <c r="V55" s="3"/>
      <c r="W55" s="3"/>
    </row>
    <row r="56" spans="1:23" s="1" customFormat="1" ht="12.75">
      <c r="A56" s="64">
        <v>37</v>
      </c>
      <c r="B56" s="64" t="s">
        <v>77</v>
      </c>
      <c r="C56" s="64">
        <v>1978</v>
      </c>
      <c r="D56" s="64" t="s">
        <v>32</v>
      </c>
      <c r="E56" s="64">
        <v>60</v>
      </c>
      <c r="F56" s="64">
        <v>1000.5</v>
      </c>
      <c r="G56" s="64">
        <v>4713.2</v>
      </c>
      <c r="H56" s="64">
        <v>2688.2</v>
      </c>
      <c r="I56" s="69">
        <f t="shared" si="6"/>
        <v>8401.9</v>
      </c>
      <c r="J56" s="66"/>
      <c r="K56" s="64"/>
      <c r="L56" s="67"/>
      <c r="M56" s="67">
        <v>688.8</v>
      </c>
      <c r="N56" s="67">
        <f t="shared" si="7"/>
        <v>2955.2</v>
      </c>
      <c r="O56" s="67">
        <v>3644</v>
      </c>
      <c r="P56" s="69">
        <f t="shared" si="9"/>
        <v>5446.7</v>
      </c>
      <c r="Q56" s="64">
        <v>1699.2</v>
      </c>
      <c r="R56" s="73">
        <v>1100</v>
      </c>
      <c r="S56" s="68">
        <v>156</v>
      </c>
      <c r="T56" s="3"/>
      <c r="U56" s="64"/>
      <c r="V56" s="3"/>
      <c r="W56" s="3"/>
    </row>
    <row r="57" spans="1:23" s="1" customFormat="1" ht="12.75">
      <c r="A57" s="64">
        <v>38</v>
      </c>
      <c r="B57" s="64" t="s">
        <v>78</v>
      </c>
      <c r="C57" s="64">
        <v>1982</v>
      </c>
      <c r="D57" s="64" t="s">
        <v>32</v>
      </c>
      <c r="E57" s="64">
        <v>89</v>
      </c>
      <c r="F57" s="64">
        <v>775</v>
      </c>
      <c r="G57" s="64">
        <v>3138</v>
      </c>
      <c r="H57" s="64">
        <v>1492</v>
      </c>
      <c r="I57" s="69">
        <f t="shared" si="6"/>
        <v>5405</v>
      </c>
      <c r="J57" s="66"/>
      <c r="K57" s="64"/>
      <c r="L57" s="67"/>
      <c r="M57" s="67">
        <v>925</v>
      </c>
      <c r="N57" s="67">
        <f t="shared" si="7"/>
        <v>2821</v>
      </c>
      <c r="O57" s="67">
        <v>3746</v>
      </c>
      <c r="P57" s="69">
        <f t="shared" si="9"/>
        <v>2584</v>
      </c>
      <c r="Q57" s="64">
        <v>2185</v>
      </c>
      <c r="R57" s="73">
        <v>320</v>
      </c>
      <c r="S57" s="68">
        <v>316</v>
      </c>
      <c r="T57" s="3"/>
      <c r="U57" s="64"/>
      <c r="V57" s="3"/>
      <c r="W57" s="3"/>
    </row>
    <row r="58" spans="1:23" s="7" customFormat="1" ht="12.75">
      <c r="A58" s="81"/>
      <c r="B58" s="81" t="s">
        <v>40</v>
      </c>
      <c r="C58" s="81"/>
      <c r="D58" s="81"/>
      <c r="E58" s="81">
        <f>SUM(E33:E57)</f>
        <v>2057</v>
      </c>
      <c r="F58" s="81">
        <f>SUM(F33:F57)</f>
        <v>40924.4</v>
      </c>
      <c r="G58" s="81">
        <f>SUM(G33:G57)</f>
        <v>72963.9</v>
      </c>
      <c r="H58" s="89">
        <f>SUM(H33:H57)</f>
        <v>27474.499999999996</v>
      </c>
      <c r="I58" s="90">
        <f>SUM(I33:I57)</f>
        <v>141362.8</v>
      </c>
      <c r="J58" s="87"/>
      <c r="K58" s="91"/>
      <c r="L58" s="82"/>
      <c r="M58" s="82">
        <f aca="true" t="shared" si="10" ref="M58:S58">SUM(M33:M57)</f>
        <v>25152.059999999998</v>
      </c>
      <c r="N58" s="82">
        <f t="shared" si="10"/>
        <v>78969.14</v>
      </c>
      <c r="O58" s="82">
        <f t="shared" si="10"/>
        <v>103861.3</v>
      </c>
      <c r="P58" s="83">
        <f t="shared" si="10"/>
        <v>62393.66</v>
      </c>
      <c r="Q58" s="81">
        <f t="shared" si="10"/>
        <v>54616.5</v>
      </c>
      <c r="R58" s="73">
        <f t="shared" si="10"/>
        <v>18029</v>
      </c>
      <c r="S58" s="70">
        <f t="shared" si="10"/>
        <v>6324.4</v>
      </c>
      <c r="T58" s="62"/>
      <c r="U58" s="81"/>
      <c r="V58" s="62"/>
      <c r="W58" s="62"/>
    </row>
    <row r="59" spans="1:23" s="1" customFormat="1" ht="12.75">
      <c r="A59" s="92"/>
      <c r="B59" s="93"/>
      <c r="C59" s="92"/>
      <c r="D59" s="92"/>
      <c r="E59" s="92"/>
      <c r="F59" s="92"/>
      <c r="G59" s="92"/>
      <c r="H59" s="92"/>
      <c r="I59" s="58"/>
      <c r="J59" s="92"/>
      <c r="K59" s="92"/>
      <c r="L59" s="65"/>
      <c r="M59" s="3"/>
      <c r="N59" s="3"/>
      <c r="O59" s="3"/>
      <c r="P59" s="92"/>
      <c r="Q59" s="64"/>
      <c r="R59" s="68"/>
      <c r="S59" s="68"/>
      <c r="T59" s="3"/>
      <c r="U59" s="64"/>
      <c r="V59" s="3"/>
      <c r="W59" s="3"/>
    </row>
    <row r="60" spans="1:23" s="7" customFormat="1" ht="12.75">
      <c r="A60" s="81"/>
      <c r="B60" s="81" t="s">
        <v>79</v>
      </c>
      <c r="C60" s="81"/>
      <c r="D60" s="81"/>
      <c r="E60" s="81">
        <f>E17+E22+E31+E58</f>
        <v>3387</v>
      </c>
      <c r="F60" s="81">
        <f aca="true" t="shared" si="11" ref="F60:L60">F17+F22+F31+F58</f>
        <v>60088</v>
      </c>
      <c r="G60" s="81">
        <f t="shared" si="11"/>
        <v>93550.5</v>
      </c>
      <c r="H60" s="83">
        <f t="shared" si="11"/>
        <v>36825.1</v>
      </c>
      <c r="I60" s="83">
        <f>I17+I22+I31+I58</f>
        <v>190463.59999999998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aca="true" t="shared" si="12" ref="M60:S60">M17+M22+M31+M58</f>
        <v>38980.259999999995</v>
      </c>
      <c r="N60" s="81">
        <f t="shared" si="12"/>
        <v>116591.94</v>
      </c>
      <c r="O60" s="81">
        <f t="shared" si="12"/>
        <v>155312.3</v>
      </c>
      <c r="P60" s="81">
        <f t="shared" si="12"/>
        <v>73871.66</v>
      </c>
      <c r="Q60" s="81">
        <f t="shared" si="12"/>
        <v>80624.3</v>
      </c>
      <c r="R60" s="81">
        <f t="shared" si="12"/>
        <v>25710</v>
      </c>
      <c r="S60" s="81">
        <f t="shared" si="12"/>
        <v>9267.4</v>
      </c>
      <c r="T60" s="62"/>
      <c r="U60" s="70"/>
      <c r="V60" s="94"/>
      <c r="W60" s="62"/>
    </row>
    <row r="61" spans="1:23" s="1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2" s="1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f>K60-L60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12.75">
      <c r="A63" s="3"/>
      <c r="B63" s="3"/>
      <c r="C63" s="3"/>
      <c r="D63" s="3"/>
      <c r="E63" s="3"/>
      <c r="F63" s="62"/>
      <c r="G63" s="62"/>
      <c r="H63" s="62"/>
      <c r="I63" s="62"/>
      <c r="J63" s="62"/>
      <c r="K63" s="6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"/>
    </row>
    <row r="64" spans="1:23" ht="12.75">
      <c r="A64" s="3"/>
      <c r="B64" s="3"/>
      <c r="C64" s="3" t="s">
        <v>80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"/>
    </row>
    <row r="65" spans="1:23" s="95" customFormat="1" ht="12.75" hidden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7"/>
    </row>
    <row r="66" spans="1:23" ht="12.75" hidden="1">
      <c r="A66" s="3"/>
      <c r="B66" s="3" t="s">
        <v>81</v>
      </c>
      <c r="C66" s="3"/>
      <c r="D66" s="3"/>
      <c r="E66" s="3"/>
      <c r="F66" s="3">
        <f>F16+F24+F25+F26+F28+F47+F49+F41+F44</f>
        <v>14407.5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"/>
    </row>
    <row r="67" spans="1:23" s="95" customFormat="1" ht="12.75" hidden="1">
      <c r="A67" s="62"/>
      <c r="B67" s="62">
        <v>29</v>
      </c>
      <c r="C67" s="62"/>
      <c r="D67" s="62"/>
      <c r="E67" s="62"/>
      <c r="F67" s="62">
        <f>F60-F66</f>
        <v>45680.5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7"/>
    </row>
    <row r="68" spans="1:2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</row>
    <row r="69" spans="1:23" ht="12.75">
      <c r="A69" s="3"/>
      <c r="B69" s="62"/>
      <c r="C69" s="62"/>
      <c r="D69" s="62"/>
      <c r="E69" s="62"/>
      <c r="F69" s="6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"/>
      <c r="U70" s="2"/>
      <c r="V70" s="2"/>
    </row>
    <row r="71" spans="1:22" ht="12.75">
      <c r="A71" s="3"/>
      <c r="B71" s="3"/>
      <c r="C71" s="3"/>
      <c r="D71" s="3"/>
      <c r="E71" s="3"/>
      <c r="F71" s="62"/>
      <c r="G71" s="62"/>
      <c r="H71" s="62"/>
      <c r="I71" s="62"/>
      <c r="J71" s="62"/>
      <c r="K71" s="62"/>
      <c r="L71" s="3"/>
      <c r="M71" s="3"/>
      <c r="N71" s="3"/>
      <c r="O71" s="3"/>
      <c r="P71" s="3"/>
      <c r="Q71" s="3"/>
      <c r="R71" s="3"/>
      <c r="S71" s="3"/>
      <c r="T71" s="2"/>
      <c r="U71" s="2"/>
      <c r="V71" s="2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"/>
      <c r="U72" s="2"/>
      <c r="V72" s="2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"/>
      <c r="U73" s="2"/>
      <c r="V73" s="2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"/>
      <c r="U74" s="2"/>
      <c r="V74" s="2"/>
    </row>
    <row r="75" spans="1:22" s="95" customFormat="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96"/>
      <c r="U75" s="96"/>
      <c r="V75" s="96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"/>
      <c r="U76" s="2"/>
      <c r="V76" s="2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"/>
      <c r="U77" s="2"/>
      <c r="V77" s="2"/>
    </row>
    <row r="78" spans="1:22" ht="12.75">
      <c r="A78" s="3"/>
      <c r="B78" s="3"/>
      <c r="C78" s="3"/>
      <c r="D78" s="3"/>
      <c r="E78" s="3"/>
      <c r="F78" s="6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"/>
      <c r="U78" s="2"/>
      <c r="V78" s="2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95" customFormat="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2012-01-18T06:39:43Z</cp:lastPrinted>
  <dcterms:created xsi:type="dcterms:W3CDTF">2010-01-07T13:25:23Z</dcterms:created>
  <dcterms:modified xsi:type="dcterms:W3CDTF">2012-02-03T07:40:41Z</dcterms:modified>
  <cp:category/>
  <cp:version/>
  <cp:contentType/>
  <cp:contentStatus/>
  <cp:revision>1</cp:revision>
</cp:coreProperties>
</file>