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ХМБ (2)" sheetId="1" r:id="rId1"/>
  </sheets>
  <definedNames/>
  <calcPr fullCalcOnLoad="1"/>
</workbook>
</file>

<file path=xl/sharedStrings.xml><?xml version="1.0" encoding="utf-8"?>
<sst xmlns="http://schemas.openxmlformats.org/spreadsheetml/2006/main" count="168" uniqueCount="40">
  <si>
    <t>РЕЕСТР  РЕШЕНИЙ  ГОЛОСОВАНИЯ  СОБСТВЕННИКАМИ  МКД    ПО  ТАРИФАМ НА 2015год.</t>
  </si>
  <si>
    <t>№</t>
  </si>
  <si>
    <t>улица</t>
  </si>
  <si>
    <t>№ дома</t>
  </si>
  <si>
    <t xml:space="preserve">Сан.содерж.двора </t>
  </si>
  <si>
    <t>Тех-нич. Осмотор</t>
  </si>
  <si>
    <t>Уборка лест.клеток</t>
  </si>
  <si>
    <t>АВС</t>
  </si>
  <si>
    <t>Вывоз</t>
  </si>
  <si>
    <t>Вознаграждпред</t>
  </si>
  <si>
    <t>Непредвиденные расходы</t>
  </si>
  <si>
    <t>Текущий  ремонт</t>
  </si>
  <si>
    <t>Обслуживание приборов учета</t>
  </si>
  <si>
    <t>Обязательные работы</t>
  </si>
  <si>
    <t>Лифты</t>
  </si>
  <si>
    <t>Текущий ремонт</t>
  </si>
  <si>
    <t>Тариф на управление</t>
  </si>
  <si>
    <t>Тарифы на ГАЗ</t>
  </si>
  <si>
    <t>Итого:</t>
  </si>
  <si>
    <t>Обслуживания Газ</t>
  </si>
  <si>
    <t>Лифт</t>
  </si>
  <si>
    <t>Тариф на 2015</t>
  </si>
  <si>
    <t>Обслуж.газа(ВДГО и ГРУ)</t>
  </si>
  <si>
    <t>Аскизская</t>
  </si>
  <si>
    <t>-</t>
  </si>
  <si>
    <t>Журавлева</t>
  </si>
  <si>
    <t>8а</t>
  </si>
  <si>
    <t>Кошурникова</t>
  </si>
  <si>
    <t>3а</t>
  </si>
  <si>
    <t>3б</t>
  </si>
  <si>
    <t>5а</t>
  </si>
  <si>
    <t>9а</t>
  </si>
  <si>
    <t>Ломоносова</t>
  </si>
  <si>
    <t>16 1</t>
  </si>
  <si>
    <t>16 2</t>
  </si>
  <si>
    <t>Пирятинская</t>
  </si>
  <si>
    <t>1,14-</t>
  </si>
  <si>
    <t>Стофато</t>
  </si>
  <si>
    <t xml:space="preserve">Журавлева </t>
  </si>
  <si>
    <t xml:space="preserve">Пирятинская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</si>
</sst>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M"/>
    <numFmt numFmtId="167" formatCode="0.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0" xfId="20" applyFill="1">
      <alignment/>
      <protection/>
    </xf>
    <xf numFmtId="164" fontId="1" fillId="0" borderId="1" xfId="20" applyBorder="1">
      <alignment/>
      <protection/>
    </xf>
    <xf numFmtId="164" fontId="1" fillId="0" borderId="0" xfId="20" applyBorder="1">
      <alignment/>
      <protection/>
    </xf>
    <xf numFmtId="164" fontId="1" fillId="2" borderId="0" xfId="20" applyFill="1" applyBorder="1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2" fillId="2" borderId="0" xfId="20" applyFont="1" applyFill="1">
      <alignment/>
      <protection/>
    </xf>
    <xf numFmtId="164" fontId="2" fillId="2" borderId="2" xfId="20" applyFont="1" applyFill="1" applyBorder="1" applyAlignment="1">
      <alignment horizontal="left" vertical="center" wrapText="1"/>
      <protection/>
    </xf>
    <xf numFmtId="164" fontId="2" fillId="2" borderId="2" xfId="20" applyFont="1" applyFill="1" applyBorder="1" applyAlignment="1">
      <alignment horizontal="left" vertical="center"/>
      <protection/>
    </xf>
    <xf numFmtId="164" fontId="2" fillId="2" borderId="3" xfId="20" applyFont="1" applyFill="1" applyBorder="1" applyAlignment="1">
      <alignment horizontal="left" vertical="center" wrapText="1"/>
      <protection/>
    </xf>
    <xf numFmtId="164" fontId="2" fillId="2" borderId="4" xfId="20" applyFont="1" applyFill="1" applyBorder="1" applyAlignment="1">
      <alignment horizontal="left" vertical="center" wrapText="1"/>
      <protection/>
    </xf>
    <xf numFmtId="166" fontId="2" fillId="2" borderId="2" xfId="20" applyNumberFormat="1" applyFont="1" applyFill="1" applyBorder="1" applyAlignment="1">
      <alignment horizontal="left" vertical="center" wrapText="1"/>
      <protection/>
    </xf>
    <xf numFmtId="167" fontId="2" fillId="2" borderId="2" xfId="20" applyNumberFormat="1" applyFont="1" applyFill="1" applyBorder="1" applyAlignment="1">
      <alignment horizontal="left" vertical="center" wrapText="1"/>
      <protection/>
    </xf>
    <xf numFmtId="164" fontId="2" fillId="2" borderId="2" xfId="20" applyNumberFormat="1" applyFont="1" applyFill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left"/>
      <protection/>
    </xf>
    <xf numFmtId="164" fontId="2" fillId="2" borderId="2" xfId="20" applyFont="1" applyFill="1" applyBorder="1" applyAlignment="1">
      <alignment horizontal="left"/>
      <protection/>
    </xf>
    <xf numFmtId="164" fontId="2" fillId="0" borderId="0" xfId="20" applyFont="1" applyBorder="1" applyAlignment="1">
      <alignment horizontal="left"/>
      <protection/>
    </xf>
    <xf numFmtId="164" fontId="2" fillId="2" borderId="0" xfId="20" applyFont="1" applyFill="1" applyBorder="1" applyAlignment="1">
      <alignment horizontal="lef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AA55"/>
  <sheetViews>
    <sheetView tabSelected="1" workbookViewId="0" topLeftCell="A1">
      <selection activeCell="D4" sqref="D4"/>
    </sheetView>
  </sheetViews>
  <sheetFormatPr defaultColWidth="9.140625" defaultRowHeight="12.75"/>
  <cols>
    <col min="1" max="3" width="9.421875" style="1" customWidth="1"/>
    <col min="4" max="4" width="7.28125" style="1" customWidth="1"/>
    <col min="5" max="5" width="18.421875" style="1" customWidth="1"/>
    <col min="6" max="6" width="7.421875" style="1" customWidth="1"/>
    <col min="7" max="7" width="8.140625" style="1" customWidth="1"/>
    <col min="8" max="8" width="7.28125" style="1" customWidth="1"/>
    <col min="9" max="9" width="8.8515625" style="1" customWidth="1"/>
    <col min="10" max="10" width="8.57421875" style="1" customWidth="1"/>
    <col min="11" max="11" width="8.7109375" style="2" customWidth="1"/>
    <col min="12" max="14" width="0" style="1" hidden="1" customWidth="1"/>
    <col min="15" max="15" width="10.57421875" style="1" customWidth="1"/>
    <col min="16" max="16" width="0" style="1" hidden="1" customWidth="1"/>
    <col min="17" max="17" width="6.421875" style="1" customWidth="1"/>
    <col min="18" max="18" width="9.00390625" style="1" customWidth="1"/>
    <col min="19" max="19" width="7.8515625" style="1" customWidth="1"/>
    <col min="20" max="22" width="0" style="1" hidden="1" customWidth="1"/>
    <col min="23" max="23" width="10.140625" style="1" customWidth="1"/>
    <col min="24" max="24" width="0.13671875" style="1" customWidth="1"/>
    <col min="25" max="25" width="0" style="1" hidden="1" customWidth="1"/>
    <col min="26" max="26" width="0" style="3" hidden="1" customWidth="1"/>
    <col min="27" max="27" width="8.140625" style="1" customWidth="1"/>
    <col min="28" max="16384" width="9.421875" style="1" customWidth="1"/>
  </cols>
  <sheetData>
    <row r="1" ht="12.75">
      <c r="Z1" s="4"/>
    </row>
    <row r="2" ht="12.75">
      <c r="Z2" s="4"/>
    </row>
    <row r="3" spans="4:27" ht="12.75"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  <c r="AA3" s="2"/>
    </row>
    <row r="4" spans="4:27" ht="12.75">
      <c r="D4" s="6" t="s">
        <v>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"/>
      <c r="Y4" s="2"/>
      <c r="Z4" s="5"/>
      <c r="AA4" s="2"/>
    </row>
    <row r="5" spans="4:27" ht="12.75">
      <c r="D5" s="2"/>
      <c r="E5" s="2"/>
      <c r="F5" s="2"/>
      <c r="G5" s="2"/>
      <c r="H5" s="2"/>
      <c r="I5" s="2"/>
      <c r="J5" s="2"/>
      <c r="L5" s="2"/>
      <c r="M5" s="2"/>
      <c r="N5" s="2"/>
      <c r="O5" s="2"/>
      <c r="P5" s="2"/>
      <c r="Q5" s="2"/>
      <c r="R5" s="2"/>
      <c r="S5" s="7"/>
      <c r="T5" s="2"/>
      <c r="U5" s="2"/>
      <c r="V5" s="2"/>
      <c r="W5" s="2"/>
      <c r="X5" s="2"/>
      <c r="Y5" s="2"/>
      <c r="Z5" s="5"/>
      <c r="AA5" s="2"/>
    </row>
    <row r="6" spans="4:27" ht="47.25" customHeight="1"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17</v>
      </c>
      <c r="U6" s="8"/>
      <c r="V6" s="8"/>
      <c r="W6" s="8" t="s">
        <v>18</v>
      </c>
      <c r="X6" s="8" t="s">
        <v>19</v>
      </c>
      <c r="Y6" s="8" t="s">
        <v>20</v>
      </c>
      <c r="Z6" s="8" t="s">
        <v>21</v>
      </c>
      <c r="AA6" s="8" t="s">
        <v>22</v>
      </c>
    </row>
    <row r="7" spans="4:27" ht="12.75">
      <c r="D7" s="8">
        <v>1</v>
      </c>
      <c r="E7" s="8" t="s">
        <v>23</v>
      </c>
      <c r="F7" s="8">
        <v>200</v>
      </c>
      <c r="G7" s="8">
        <v>2.45</v>
      </c>
      <c r="H7" s="8">
        <v>0.47</v>
      </c>
      <c r="I7" s="8">
        <v>1.76</v>
      </c>
      <c r="J7" s="8">
        <v>1.6</v>
      </c>
      <c r="K7" s="8">
        <v>1.58</v>
      </c>
      <c r="L7" s="8">
        <v>1.3</v>
      </c>
      <c r="M7" s="8">
        <v>0.5700000000000001</v>
      </c>
      <c r="N7" s="8">
        <v>5.8</v>
      </c>
      <c r="O7" s="8">
        <v>0.8</v>
      </c>
      <c r="P7" s="8">
        <v>1.13</v>
      </c>
      <c r="Q7" s="8"/>
      <c r="R7" s="8">
        <f aca="true" t="shared" si="0" ref="R7:R14">L7+M7+N7+P7</f>
        <v>8.8</v>
      </c>
      <c r="S7" s="8">
        <v>3.37</v>
      </c>
      <c r="T7" s="8" t="s">
        <v>24</v>
      </c>
      <c r="U7" s="8" t="s">
        <v>24</v>
      </c>
      <c r="V7" s="8" t="s">
        <v>24</v>
      </c>
      <c r="W7" s="8">
        <f aca="true" t="shared" si="1" ref="W7:W20">G7+H7+I7+J7+K7+O7+R7+S7</f>
        <v>20.830000000000002</v>
      </c>
      <c r="X7" s="8"/>
      <c r="Y7" s="8"/>
      <c r="Z7" s="8">
        <v>20.83</v>
      </c>
      <c r="AA7" s="9"/>
    </row>
    <row r="8" spans="4:27" ht="12.75">
      <c r="D8" s="8">
        <v>2</v>
      </c>
      <c r="E8" s="8" t="s">
        <v>23</v>
      </c>
      <c r="F8" s="8">
        <v>210</v>
      </c>
      <c r="G8" s="8">
        <v>2.34</v>
      </c>
      <c r="H8" s="8">
        <v>0.47</v>
      </c>
      <c r="I8" s="8">
        <v>1.76</v>
      </c>
      <c r="J8" s="8">
        <v>1.6</v>
      </c>
      <c r="K8" s="8">
        <v>0.88</v>
      </c>
      <c r="L8" s="8">
        <v>0.82</v>
      </c>
      <c r="M8" s="8">
        <v>1</v>
      </c>
      <c r="N8" s="8">
        <v>0.61</v>
      </c>
      <c r="O8" s="8">
        <v>0.8</v>
      </c>
      <c r="P8" s="8">
        <v>1.36</v>
      </c>
      <c r="Q8" s="8"/>
      <c r="R8" s="8">
        <f t="shared" si="0"/>
        <v>3.79</v>
      </c>
      <c r="S8" s="8">
        <v>3.37</v>
      </c>
      <c r="T8" s="8" t="s">
        <v>24</v>
      </c>
      <c r="U8" s="8" t="s">
        <v>24</v>
      </c>
      <c r="V8" s="8" t="s">
        <v>24</v>
      </c>
      <c r="W8" s="8">
        <f t="shared" si="1"/>
        <v>15.010000000000002</v>
      </c>
      <c r="X8" s="8"/>
      <c r="Y8" s="8"/>
      <c r="Z8" s="8">
        <v>15.01</v>
      </c>
      <c r="AA8" s="9"/>
    </row>
    <row r="9" spans="4:27" ht="12.75">
      <c r="D9" s="8">
        <v>3</v>
      </c>
      <c r="E9" s="8" t="s">
        <v>25</v>
      </c>
      <c r="F9" s="8">
        <v>3</v>
      </c>
      <c r="G9" s="8">
        <v>2.7</v>
      </c>
      <c r="H9" s="8">
        <v>0.4</v>
      </c>
      <c r="I9" s="8">
        <v>1.65</v>
      </c>
      <c r="J9" s="8">
        <v>1.4</v>
      </c>
      <c r="K9" s="8">
        <v>1</v>
      </c>
      <c r="L9" s="8">
        <v>0.92</v>
      </c>
      <c r="M9" s="8">
        <v>1.15</v>
      </c>
      <c r="N9" s="8">
        <v>5.72</v>
      </c>
      <c r="O9" s="8">
        <v>0.6000000000000001</v>
      </c>
      <c r="P9" s="8">
        <v>0.97</v>
      </c>
      <c r="Q9" s="8"/>
      <c r="R9" s="8">
        <f t="shared" si="0"/>
        <v>8.76</v>
      </c>
      <c r="S9" s="8">
        <v>3</v>
      </c>
      <c r="T9" s="8" t="s">
        <v>24</v>
      </c>
      <c r="U9" s="8" t="s">
        <v>24</v>
      </c>
      <c r="V9" s="8" t="s">
        <v>24</v>
      </c>
      <c r="W9" s="8">
        <f t="shared" si="1"/>
        <v>19.509999999999998</v>
      </c>
      <c r="X9" s="8"/>
      <c r="Y9" s="8"/>
      <c r="Z9" s="8">
        <v>19.67</v>
      </c>
      <c r="AA9" s="9"/>
    </row>
    <row r="10" spans="4:27" ht="12.75">
      <c r="D10" s="8">
        <v>4</v>
      </c>
      <c r="E10" s="8" t="s">
        <v>25</v>
      </c>
      <c r="F10" s="8">
        <v>5</v>
      </c>
      <c r="G10" s="8">
        <v>3.32</v>
      </c>
      <c r="H10" s="8">
        <v>0.37</v>
      </c>
      <c r="I10" s="8">
        <v>1.76</v>
      </c>
      <c r="J10" s="8">
        <v>1.32</v>
      </c>
      <c r="K10" s="8">
        <v>0.93</v>
      </c>
      <c r="L10" s="8">
        <v>1.19</v>
      </c>
      <c r="M10" s="8">
        <v>1.15</v>
      </c>
      <c r="N10" s="8">
        <v>2.75</v>
      </c>
      <c r="O10" s="8">
        <v>0.66</v>
      </c>
      <c r="P10" s="8">
        <v>1.45</v>
      </c>
      <c r="Q10" s="8"/>
      <c r="R10" s="8">
        <f t="shared" si="0"/>
        <v>6.54</v>
      </c>
      <c r="S10" s="8">
        <v>3.37</v>
      </c>
      <c r="T10" s="8" t="s">
        <v>24</v>
      </c>
      <c r="U10" s="8" t="s">
        <v>24</v>
      </c>
      <c r="V10" s="8" t="s">
        <v>24</v>
      </c>
      <c r="W10" s="8">
        <f t="shared" si="1"/>
        <v>18.27</v>
      </c>
      <c r="X10" s="8"/>
      <c r="Y10" s="8"/>
      <c r="Z10" s="8">
        <v>18.27</v>
      </c>
      <c r="AA10" s="9"/>
    </row>
    <row r="11" spans="4:27" ht="12.75">
      <c r="D11" s="8">
        <v>5</v>
      </c>
      <c r="E11" s="8" t="s">
        <v>25</v>
      </c>
      <c r="F11" s="8" t="s">
        <v>26</v>
      </c>
      <c r="G11" s="8">
        <v>4.3</v>
      </c>
      <c r="H11" s="8">
        <v>0.37</v>
      </c>
      <c r="I11" s="8">
        <v>1.76</v>
      </c>
      <c r="J11" s="8">
        <v>1.34</v>
      </c>
      <c r="K11" s="8">
        <v>1.2</v>
      </c>
      <c r="L11" s="8">
        <v>1.25</v>
      </c>
      <c r="M11" s="8">
        <v>1</v>
      </c>
      <c r="N11" s="8">
        <v>2.23</v>
      </c>
      <c r="O11" s="8">
        <v>0.66</v>
      </c>
      <c r="P11" s="8">
        <v>1.29</v>
      </c>
      <c r="Q11" s="8"/>
      <c r="R11" s="8">
        <f t="shared" si="0"/>
        <v>5.7700000000000005</v>
      </c>
      <c r="S11" s="8">
        <v>3.37</v>
      </c>
      <c r="T11" s="8" t="s">
        <v>24</v>
      </c>
      <c r="U11" s="8" t="s">
        <v>24</v>
      </c>
      <c r="V11" s="8" t="s">
        <v>24</v>
      </c>
      <c r="W11" s="8">
        <f t="shared" si="1"/>
        <v>18.77</v>
      </c>
      <c r="X11" s="8"/>
      <c r="Y11" s="8"/>
      <c r="Z11" s="8">
        <v>18.77</v>
      </c>
      <c r="AA11" s="9"/>
    </row>
    <row r="12" spans="4:27" ht="12.75">
      <c r="D12" s="8">
        <v>6</v>
      </c>
      <c r="E12" s="8" t="s">
        <v>25</v>
      </c>
      <c r="F12" s="8">
        <v>10</v>
      </c>
      <c r="G12" s="8">
        <v>1.38</v>
      </c>
      <c r="H12" s="8">
        <v>0.47</v>
      </c>
      <c r="I12" s="8">
        <v>1.76</v>
      </c>
      <c r="J12" s="8">
        <v>1.6</v>
      </c>
      <c r="K12" s="8">
        <v>1.44</v>
      </c>
      <c r="L12" s="8"/>
      <c r="M12" s="8">
        <v>1</v>
      </c>
      <c r="N12" s="8">
        <v>4.19</v>
      </c>
      <c r="O12" s="8">
        <v>0.8</v>
      </c>
      <c r="P12" s="8">
        <v>1.3</v>
      </c>
      <c r="Q12" s="8"/>
      <c r="R12" s="8">
        <f t="shared" si="0"/>
        <v>6.49</v>
      </c>
      <c r="S12" s="8">
        <v>3.37</v>
      </c>
      <c r="T12" s="8" t="s">
        <v>24</v>
      </c>
      <c r="U12" s="8" t="s">
        <v>24</v>
      </c>
      <c r="V12" s="8" t="s">
        <v>24</v>
      </c>
      <c r="W12" s="8">
        <f t="shared" si="1"/>
        <v>17.310000000000002</v>
      </c>
      <c r="X12" s="8"/>
      <c r="Y12" s="8"/>
      <c r="Z12" s="8">
        <v>17.31</v>
      </c>
      <c r="AA12" s="9"/>
    </row>
    <row r="13" spans="4:27" ht="12.75">
      <c r="D13" s="8">
        <v>7</v>
      </c>
      <c r="E13" s="8" t="s">
        <v>27</v>
      </c>
      <c r="F13" s="8">
        <v>1</v>
      </c>
      <c r="G13" s="8">
        <v>2.35</v>
      </c>
      <c r="H13" s="8">
        <v>0.45</v>
      </c>
      <c r="I13" s="8">
        <v>1.7000000000000002</v>
      </c>
      <c r="J13" s="8">
        <v>1.4</v>
      </c>
      <c r="K13" s="8">
        <v>1.05</v>
      </c>
      <c r="L13" s="8">
        <v>1.67</v>
      </c>
      <c r="M13" s="8">
        <v>0.45</v>
      </c>
      <c r="N13" s="8">
        <v>6.56</v>
      </c>
      <c r="O13" s="8">
        <v>0.7</v>
      </c>
      <c r="P13" s="8">
        <v>0.37</v>
      </c>
      <c r="Q13" s="8"/>
      <c r="R13" s="8">
        <f t="shared" si="0"/>
        <v>9.049999999999999</v>
      </c>
      <c r="S13" s="8">
        <v>3.3</v>
      </c>
      <c r="T13" s="8">
        <v>1.16</v>
      </c>
      <c r="U13" s="8">
        <v>0.86</v>
      </c>
      <c r="V13" s="8">
        <v>0.16</v>
      </c>
      <c r="W13" s="8">
        <f t="shared" si="1"/>
        <v>20</v>
      </c>
      <c r="X13" s="8">
        <f>T13+U13+V13</f>
        <v>2.18</v>
      </c>
      <c r="Y13" s="8" t="s">
        <v>24</v>
      </c>
      <c r="Z13" s="8">
        <v>20</v>
      </c>
      <c r="AA13" s="9">
        <v>1.18</v>
      </c>
    </row>
    <row r="14" spans="4:27" ht="12.75">
      <c r="D14" s="8">
        <v>8</v>
      </c>
      <c r="E14" s="8" t="s">
        <v>27</v>
      </c>
      <c r="F14" s="8" t="s">
        <v>28</v>
      </c>
      <c r="G14" s="8">
        <v>1.81</v>
      </c>
      <c r="H14" s="8">
        <v>0.47</v>
      </c>
      <c r="I14" s="8">
        <v>1.65</v>
      </c>
      <c r="J14" s="8">
        <v>1.6</v>
      </c>
      <c r="K14" s="8">
        <v>1.07</v>
      </c>
      <c r="L14" s="8">
        <v>1.5</v>
      </c>
      <c r="M14" s="8">
        <v>0.55</v>
      </c>
      <c r="N14" s="8">
        <v>6.25</v>
      </c>
      <c r="O14" s="8">
        <v>0.8</v>
      </c>
      <c r="P14" s="8">
        <v>1.15</v>
      </c>
      <c r="Q14" s="8"/>
      <c r="R14" s="8">
        <f t="shared" si="0"/>
        <v>9.450000000000001</v>
      </c>
      <c r="S14" s="8">
        <v>3</v>
      </c>
      <c r="T14" s="8" t="s">
        <v>24</v>
      </c>
      <c r="U14" s="8" t="s">
        <v>24</v>
      </c>
      <c r="V14" s="8" t="s">
        <v>24</v>
      </c>
      <c r="W14" s="8">
        <f t="shared" si="1"/>
        <v>19.85</v>
      </c>
      <c r="X14" s="8"/>
      <c r="Y14" s="8"/>
      <c r="Z14" s="8">
        <v>19.85</v>
      </c>
      <c r="AA14" s="9"/>
    </row>
    <row r="15" spans="4:27" ht="12.75">
      <c r="D15" s="8">
        <v>9</v>
      </c>
      <c r="E15" s="8" t="s">
        <v>27</v>
      </c>
      <c r="F15" s="8" t="s">
        <v>29</v>
      </c>
      <c r="G15" s="8">
        <v>2.2</v>
      </c>
      <c r="H15" s="8">
        <v>0.47</v>
      </c>
      <c r="I15" s="8">
        <v>1.76</v>
      </c>
      <c r="J15" s="8">
        <v>1.6</v>
      </c>
      <c r="K15" s="8">
        <v>1.07</v>
      </c>
      <c r="L15" s="8"/>
      <c r="M15" s="8"/>
      <c r="N15" s="8"/>
      <c r="O15" s="8">
        <v>0.8</v>
      </c>
      <c r="P15" s="8"/>
      <c r="Q15" s="8"/>
      <c r="R15" s="8">
        <v>10.18</v>
      </c>
      <c r="S15" s="8">
        <v>3.37</v>
      </c>
      <c r="T15" s="8" t="s">
        <v>24</v>
      </c>
      <c r="U15" s="8" t="s">
        <v>24</v>
      </c>
      <c r="V15" s="8" t="s">
        <v>24</v>
      </c>
      <c r="W15" s="8">
        <f t="shared" si="1"/>
        <v>21.450000000000003</v>
      </c>
      <c r="X15" s="8"/>
      <c r="Y15" s="8"/>
      <c r="Z15" s="8"/>
      <c r="AA15" s="9"/>
    </row>
    <row r="16" spans="4:27" ht="12.75">
      <c r="D16" s="8">
        <v>10</v>
      </c>
      <c r="E16" s="8" t="s">
        <v>27</v>
      </c>
      <c r="F16" s="8" t="s">
        <v>30</v>
      </c>
      <c r="G16" s="8">
        <v>3.54</v>
      </c>
      <c r="H16" s="8">
        <v>0.38</v>
      </c>
      <c r="I16" s="8">
        <v>1.76</v>
      </c>
      <c r="J16" s="8">
        <v>1.32</v>
      </c>
      <c r="K16" s="8">
        <v>1.06</v>
      </c>
      <c r="L16" s="8">
        <v>1.22</v>
      </c>
      <c r="M16" s="8">
        <v>0.45</v>
      </c>
      <c r="N16" s="8">
        <v>2.33</v>
      </c>
      <c r="O16" s="8">
        <v>0.8</v>
      </c>
      <c r="P16" s="8">
        <v>1.32</v>
      </c>
      <c r="Q16" s="8"/>
      <c r="R16" s="8">
        <f>L16+M16+N16+P16</f>
        <v>5.32</v>
      </c>
      <c r="S16" s="8">
        <v>3.37</v>
      </c>
      <c r="T16" s="8" t="s">
        <v>24</v>
      </c>
      <c r="U16" s="8" t="s">
        <v>24</v>
      </c>
      <c r="V16" s="8" t="s">
        <v>24</v>
      </c>
      <c r="W16" s="8">
        <f t="shared" si="1"/>
        <v>17.55</v>
      </c>
      <c r="X16" s="8"/>
      <c r="Y16" s="8"/>
      <c r="Z16" s="8">
        <v>18.64</v>
      </c>
      <c r="AA16" s="9">
        <v>1.09</v>
      </c>
    </row>
    <row r="17" spans="4:27" ht="12.75">
      <c r="D17" s="8">
        <f>D16+1</f>
        <v>11</v>
      </c>
      <c r="E17" s="8" t="s">
        <v>27</v>
      </c>
      <c r="F17" s="8">
        <v>7</v>
      </c>
      <c r="G17" s="8">
        <v>2.4</v>
      </c>
      <c r="H17" s="8">
        <v>0.1</v>
      </c>
      <c r="I17" s="8">
        <v>1.4</v>
      </c>
      <c r="J17" s="8">
        <v>0.6000000000000001</v>
      </c>
      <c r="K17" s="8">
        <v>0.94</v>
      </c>
      <c r="L17" s="8">
        <v>2</v>
      </c>
      <c r="M17" s="8"/>
      <c r="N17" s="8">
        <v>5.5</v>
      </c>
      <c r="O17" s="8">
        <v>0.7</v>
      </c>
      <c r="P17" s="8"/>
      <c r="Q17" s="8"/>
      <c r="R17" s="8">
        <f>L17+M17+N17+P17</f>
        <v>7.5</v>
      </c>
      <c r="S17" s="8">
        <v>3.36</v>
      </c>
      <c r="T17" s="8" t="s">
        <v>24</v>
      </c>
      <c r="U17" s="8" t="s">
        <v>24</v>
      </c>
      <c r="V17" s="8" t="s">
        <v>24</v>
      </c>
      <c r="W17" s="8">
        <f t="shared" si="1"/>
        <v>17</v>
      </c>
      <c r="X17" s="8"/>
      <c r="Y17" s="8"/>
      <c r="Z17" s="8">
        <v>17</v>
      </c>
      <c r="AA17" s="9"/>
    </row>
    <row r="18" spans="4:27" ht="12.75">
      <c r="D18" s="8">
        <f aca="true" t="shared" si="2" ref="D18:D20">D17+1</f>
        <v>12</v>
      </c>
      <c r="E18" s="8" t="s">
        <v>27</v>
      </c>
      <c r="F18" s="8">
        <v>9</v>
      </c>
      <c r="G18" s="8">
        <v>1.56</v>
      </c>
      <c r="H18" s="8">
        <v>0.46</v>
      </c>
      <c r="I18" s="8">
        <v>1.76</v>
      </c>
      <c r="J18" s="8">
        <v>1.4</v>
      </c>
      <c r="K18" s="8">
        <v>0.98</v>
      </c>
      <c r="L18" s="8">
        <v>1.33</v>
      </c>
      <c r="M18" s="8"/>
      <c r="N18" s="8">
        <v>0.18</v>
      </c>
      <c r="O18" s="8">
        <v>0.6000000000000001</v>
      </c>
      <c r="P18" s="8">
        <v>1</v>
      </c>
      <c r="Q18" s="8"/>
      <c r="R18" s="8">
        <v>1.51</v>
      </c>
      <c r="S18" s="8">
        <v>3.2</v>
      </c>
      <c r="T18" s="8">
        <v>0.18</v>
      </c>
      <c r="U18" s="8">
        <v>0.89</v>
      </c>
      <c r="V18" s="8">
        <v>1.13</v>
      </c>
      <c r="W18" s="8">
        <f t="shared" si="1"/>
        <v>11.469999999999999</v>
      </c>
      <c r="X18" s="8">
        <v>1.13</v>
      </c>
      <c r="Y18" s="8"/>
      <c r="Z18" s="8">
        <v>11.47</v>
      </c>
      <c r="AA18" s="9">
        <v>1.13</v>
      </c>
    </row>
    <row r="19" spans="4:27" ht="12.75">
      <c r="D19" s="8">
        <f t="shared" si="2"/>
        <v>13</v>
      </c>
      <c r="E19" s="8" t="s">
        <v>27</v>
      </c>
      <c r="F19" s="8" t="s">
        <v>31</v>
      </c>
      <c r="G19" s="8">
        <v>2</v>
      </c>
      <c r="H19" s="8">
        <v>0.47</v>
      </c>
      <c r="I19" s="8">
        <v>2</v>
      </c>
      <c r="J19" s="8">
        <v>1.6</v>
      </c>
      <c r="K19" s="8">
        <v>1.05</v>
      </c>
      <c r="L19" s="8">
        <v>1.11</v>
      </c>
      <c r="M19" s="8">
        <v>2.26</v>
      </c>
      <c r="N19" s="8">
        <v>1.09</v>
      </c>
      <c r="O19" s="8">
        <v>0.8</v>
      </c>
      <c r="P19" s="8">
        <v>1.3</v>
      </c>
      <c r="Q19" s="8"/>
      <c r="R19" s="8">
        <f>L19+M19+N19+P19</f>
        <v>5.76</v>
      </c>
      <c r="S19" s="8">
        <v>3</v>
      </c>
      <c r="T19" s="8">
        <v>0.13</v>
      </c>
      <c r="U19" s="8">
        <v>0.88</v>
      </c>
      <c r="V19" s="8">
        <v>0.05</v>
      </c>
      <c r="W19" s="8">
        <f t="shared" si="1"/>
        <v>16.68</v>
      </c>
      <c r="X19" s="8">
        <f>T19+U19+V19</f>
        <v>1.06</v>
      </c>
      <c r="Y19" s="8"/>
      <c r="Z19" s="8">
        <v>16.68</v>
      </c>
      <c r="AA19" s="9">
        <v>1.06</v>
      </c>
    </row>
    <row r="20" spans="4:27" ht="15" customHeight="1">
      <c r="D20" s="8">
        <f t="shared" si="2"/>
        <v>14</v>
      </c>
      <c r="E20" s="8" t="s">
        <v>27</v>
      </c>
      <c r="F20" s="8">
        <v>11</v>
      </c>
      <c r="G20" s="8">
        <v>2.4</v>
      </c>
      <c r="H20" s="8">
        <v>0.34</v>
      </c>
      <c r="I20" s="8">
        <v>1.76</v>
      </c>
      <c r="J20" s="8">
        <v>1</v>
      </c>
      <c r="K20" s="8">
        <v>1.01</v>
      </c>
      <c r="L20" s="8">
        <v>1.32</v>
      </c>
      <c r="M20" s="8">
        <v>0.81</v>
      </c>
      <c r="N20" s="8">
        <v>5.7</v>
      </c>
      <c r="O20" s="8">
        <v>0.6000000000000001</v>
      </c>
      <c r="P20" s="8">
        <v>0.9</v>
      </c>
      <c r="Q20" s="8"/>
      <c r="R20" s="8">
        <f>L20+M20+N20+P20</f>
        <v>8.73</v>
      </c>
      <c r="S20" s="8">
        <v>3</v>
      </c>
      <c r="T20" s="8" t="s">
        <v>24</v>
      </c>
      <c r="U20" s="8" t="s">
        <v>24</v>
      </c>
      <c r="V20" s="8" t="s">
        <v>24</v>
      </c>
      <c r="W20" s="8">
        <f t="shared" si="1"/>
        <v>18.84</v>
      </c>
      <c r="X20" s="8">
        <f>T21+U21+V21</f>
        <v>0</v>
      </c>
      <c r="Y20" s="8"/>
      <c r="Z20" s="8">
        <v>18.84</v>
      </c>
      <c r="AA20" s="9"/>
    </row>
    <row r="21" spans="4:27" ht="15.75" customHeight="1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4:27" ht="12.75">
      <c r="D22" s="8">
        <f>D20+1</f>
        <v>15</v>
      </c>
      <c r="E22" s="8" t="s">
        <v>27</v>
      </c>
      <c r="F22" s="8">
        <v>21</v>
      </c>
      <c r="G22" s="8">
        <v>1.81</v>
      </c>
      <c r="H22" s="8">
        <v>0.4</v>
      </c>
      <c r="I22" s="8">
        <v>1.81</v>
      </c>
      <c r="J22" s="8">
        <v>1.32</v>
      </c>
      <c r="K22" s="8">
        <v>1.07</v>
      </c>
      <c r="L22" s="8">
        <v>1.08</v>
      </c>
      <c r="M22" s="8">
        <v>0.4</v>
      </c>
      <c r="N22" s="8">
        <v>5.82</v>
      </c>
      <c r="O22" s="8">
        <v>0.6000000000000001</v>
      </c>
      <c r="P22" s="8">
        <v>1.1</v>
      </c>
      <c r="Q22" s="8"/>
      <c r="R22" s="8">
        <f>L22+M22+N22+P22</f>
        <v>8.4</v>
      </c>
      <c r="S22" s="8">
        <v>3.03</v>
      </c>
      <c r="T22" s="8" t="s">
        <v>24</v>
      </c>
      <c r="U22" s="8" t="s">
        <v>24</v>
      </c>
      <c r="V22" s="8" t="s">
        <v>24</v>
      </c>
      <c r="W22" s="8">
        <f>G22+H22+I22+J22+K22+O22+R22+S22</f>
        <v>18.44</v>
      </c>
      <c r="X22" s="8"/>
      <c r="Y22" s="8"/>
      <c r="Z22" s="8">
        <v>18.44</v>
      </c>
      <c r="AA22" s="9"/>
    </row>
    <row r="23" spans="4:27" ht="12.75">
      <c r="D23" s="8">
        <f>D22+1</f>
        <v>16</v>
      </c>
      <c r="E23" s="8" t="s">
        <v>32</v>
      </c>
      <c r="F23" s="8">
        <v>2</v>
      </c>
      <c r="G23" s="8">
        <v>2.4</v>
      </c>
      <c r="H23" s="8">
        <v>0.47</v>
      </c>
      <c r="I23" s="8">
        <v>1.76</v>
      </c>
      <c r="J23" s="8">
        <v>1.6</v>
      </c>
      <c r="K23" s="8">
        <v>1.14</v>
      </c>
      <c r="L23" s="8">
        <v>1.74</v>
      </c>
      <c r="M23" s="8">
        <v>0.96</v>
      </c>
      <c r="N23" s="8">
        <v>8.44</v>
      </c>
      <c r="O23" s="8">
        <v>0.8</v>
      </c>
      <c r="P23" s="8">
        <v>1.29</v>
      </c>
      <c r="Q23" s="8"/>
      <c r="R23" s="8">
        <f>L23+M23+N23+P23</f>
        <v>12.43</v>
      </c>
      <c r="S23" s="8">
        <v>3.37</v>
      </c>
      <c r="T23" s="8">
        <v>0.17</v>
      </c>
      <c r="U23" s="8">
        <v>1.23</v>
      </c>
      <c r="V23" s="8">
        <v>0.05</v>
      </c>
      <c r="W23" s="8">
        <f>G23+H23+I23+J23+K23+O23+R23+S23</f>
        <v>23.970000000000002</v>
      </c>
      <c r="X23" s="8">
        <f aca="true" t="shared" si="3" ref="X23:X28">T23+U23+V23</f>
        <v>1.45</v>
      </c>
      <c r="Y23" s="8"/>
      <c r="Z23" s="8">
        <v>23.97</v>
      </c>
      <c r="AA23" s="9">
        <v>1.45</v>
      </c>
    </row>
    <row r="24" spans="4:27" ht="12.75">
      <c r="D24" s="8">
        <f aca="true" t="shared" si="4" ref="D24:D25">D23+1</f>
        <v>17</v>
      </c>
      <c r="E24" s="8" t="s">
        <v>32</v>
      </c>
      <c r="F24" s="8">
        <v>8</v>
      </c>
      <c r="G24" s="8">
        <v>3.89</v>
      </c>
      <c r="H24" s="8">
        <v>0.48</v>
      </c>
      <c r="I24" s="8">
        <v>1.76</v>
      </c>
      <c r="J24" s="8">
        <v>1.6</v>
      </c>
      <c r="K24" s="8">
        <v>1.18</v>
      </c>
      <c r="L24" s="8">
        <v>0.89</v>
      </c>
      <c r="M24" s="8">
        <v>0.65</v>
      </c>
      <c r="N24" s="8">
        <v>2.37</v>
      </c>
      <c r="O24" s="8">
        <v>0.8</v>
      </c>
      <c r="P24" s="8">
        <v>0.59</v>
      </c>
      <c r="Q24" s="8"/>
      <c r="R24" s="8">
        <f>L24+M24+N24+P24</f>
        <v>4.5</v>
      </c>
      <c r="S24" s="8">
        <v>3.37</v>
      </c>
      <c r="T24" s="8">
        <v>0.19</v>
      </c>
      <c r="U24" s="8">
        <v>1.23</v>
      </c>
      <c r="V24" s="8">
        <v>0.05</v>
      </c>
      <c r="W24" s="8">
        <f>G24+H24+I24+J24+K24+O24+R24+S24</f>
        <v>17.580000000000002</v>
      </c>
      <c r="X24" s="8">
        <f t="shared" si="3"/>
        <v>1.47</v>
      </c>
      <c r="Y24" s="8"/>
      <c r="Z24" s="8">
        <v>17.58</v>
      </c>
      <c r="AA24" s="9">
        <v>1.47</v>
      </c>
    </row>
    <row r="25" spans="4:27" ht="12.75">
      <c r="D25" s="8">
        <f t="shared" si="4"/>
        <v>18</v>
      </c>
      <c r="E25" s="8" t="s">
        <v>32</v>
      </c>
      <c r="F25" s="8">
        <v>10</v>
      </c>
      <c r="G25" s="8">
        <v>2.47</v>
      </c>
      <c r="H25" s="8">
        <v>0.47</v>
      </c>
      <c r="I25" s="8">
        <v>1.76</v>
      </c>
      <c r="J25" s="8">
        <v>1.6</v>
      </c>
      <c r="K25" s="8">
        <v>1.17</v>
      </c>
      <c r="L25" s="8"/>
      <c r="M25" s="8">
        <v>1</v>
      </c>
      <c r="N25" s="8">
        <v>6.89</v>
      </c>
      <c r="O25" s="8">
        <v>0.8</v>
      </c>
      <c r="P25" s="8">
        <v>1.4</v>
      </c>
      <c r="Q25" s="8"/>
      <c r="R25" s="8">
        <f>L25+M25+N25+P25</f>
        <v>9.29</v>
      </c>
      <c r="S25" s="8">
        <v>3.57</v>
      </c>
      <c r="T25" s="8">
        <v>0.19</v>
      </c>
      <c r="U25" s="8">
        <v>1.23</v>
      </c>
      <c r="V25" s="8">
        <v>0.05</v>
      </c>
      <c r="W25" s="8">
        <f>G25+H25+I25+J25+K25+O25+R25+S25</f>
        <v>21.130000000000003</v>
      </c>
      <c r="X25" s="8">
        <f t="shared" si="3"/>
        <v>1.47</v>
      </c>
      <c r="Y25" s="8"/>
      <c r="Z25" s="8">
        <v>21.15</v>
      </c>
      <c r="AA25" s="9">
        <v>1.47</v>
      </c>
    </row>
    <row r="26" spans="4:27" ht="15" customHeight="1">
      <c r="D26" s="8">
        <f>D25+1</f>
        <v>19</v>
      </c>
      <c r="E26" s="8" t="s">
        <v>32</v>
      </c>
      <c r="F26" s="8">
        <v>12</v>
      </c>
      <c r="G26" s="8">
        <v>2.57</v>
      </c>
      <c r="H26" s="8">
        <v>0.47</v>
      </c>
      <c r="I26" s="8">
        <v>1.76</v>
      </c>
      <c r="J26" s="8">
        <v>1.6</v>
      </c>
      <c r="K26" s="8">
        <v>1.17</v>
      </c>
      <c r="L26" s="8">
        <v>1.33</v>
      </c>
      <c r="M26" s="8">
        <v>1</v>
      </c>
      <c r="N26" s="8">
        <v>5.69</v>
      </c>
      <c r="O26" s="8">
        <v>0.8</v>
      </c>
      <c r="P26" s="8">
        <v>1.82</v>
      </c>
      <c r="Q26" s="10"/>
      <c r="R26" s="8">
        <f>L26+M26+N26+P26</f>
        <v>9.84</v>
      </c>
      <c r="S26" s="8">
        <v>3.37</v>
      </c>
      <c r="T26" s="8">
        <v>0.18</v>
      </c>
      <c r="U26" s="8">
        <v>1.23</v>
      </c>
      <c r="V26" s="8">
        <v>0.05</v>
      </c>
      <c r="W26" s="8">
        <f>G26+H26+I26+J26+K26+O26+R26+S26</f>
        <v>21.580000000000002</v>
      </c>
      <c r="X26" s="8">
        <f t="shared" si="3"/>
        <v>1.46</v>
      </c>
      <c r="Y26" s="8"/>
      <c r="Z26" s="8">
        <v>21.58</v>
      </c>
      <c r="AA26" s="9">
        <v>1.46</v>
      </c>
    </row>
    <row r="27" spans="4:27" ht="15.75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1"/>
      <c r="R27" s="8"/>
      <c r="S27" s="8"/>
      <c r="T27" s="8"/>
      <c r="U27" s="8"/>
      <c r="V27" s="8"/>
      <c r="W27" s="8"/>
      <c r="X27" s="8">
        <f t="shared" si="3"/>
        <v>0</v>
      </c>
      <c r="Y27" s="8"/>
      <c r="Z27" s="8"/>
      <c r="AA27" s="9"/>
    </row>
    <row r="28" spans="4:27" ht="12.75">
      <c r="D28" s="8">
        <f>D26+1</f>
        <v>20</v>
      </c>
      <c r="E28" s="8" t="s">
        <v>32</v>
      </c>
      <c r="F28" s="8">
        <v>14</v>
      </c>
      <c r="G28" s="8">
        <v>2.57</v>
      </c>
      <c r="H28" s="8">
        <v>0.47</v>
      </c>
      <c r="I28" s="8">
        <v>1.76</v>
      </c>
      <c r="J28" s="8">
        <v>1.6</v>
      </c>
      <c r="K28" s="8">
        <v>1.27</v>
      </c>
      <c r="L28" s="8">
        <v>1.77</v>
      </c>
      <c r="M28" s="8">
        <v>0.66</v>
      </c>
      <c r="N28" s="8">
        <v>4.37</v>
      </c>
      <c r="O28" s="8">
        <v>0.8</v>
      </c>
      <c r="P28" s="8">
        <v>0.33</v>
      </c>
      <c r="Q28" s="8"/>
      <c r="R28" s="8">
        <f aca="true" t="shared" si="5" ref="R28:R34">L28+M28+N28+P28</f>
        <v>7.130000000000001</v>
      </c>
      <c r="S28" s="8">
        <v>3.37</v>
      </c>
      <c r="T28" s="8">
        <v>0.2800000000000001</v>
      </c>
      <c r="U28" s="8">
        <v>1.17</v>
      </c>
      <c r="V28" s="8">
        <v>0.05</v>
      </c>
      <c r="W28" s="8">
        <f>G28+H28+I28+J28+K28+O28+R28+S28</f>
        <v>18.970000000000002</v>
      </c>
      <c r="X28" s="8">
        <f t="shared" si="3"/>
        <v>1.5</v>
      </c>
      <c r="Y28" s="8"/>
      <c r="Z28" s="8">
        <v>18.97</v>
      </c>
      <c r="AA28" s="9">
        <v>1.5</v>
      </c>
    </row>
    <row r="29" spans="4:27" s="2" customFormat="1" ht="12.75">
      <c r="D29" s="8">
        <f>D28+1</f>
        <v>21</v>
      </c>
      <c r="E29" s="8" t="s">
        <v>32</v>
      </c>
      <c r="F29" s="12" t="s">
        <v>33</v>
      </c>
      <c r="G29" s="8">
        <v>1.37</v>
      </c>
      <c r="H29" s="8">
        <v>0.47</v>
      </c>
      <c r="I29" s="8">
        <v>1.76</v>
      </c>
      <c r="J29" s="8">
        <v>1.6</v>
      </c>
      <c r="K29" s="8">
        <v>1.06</v>
      </c>
      <c r="L29" s="8">
        <v>1.05</v>
      </c>
      <c r="M29" s="8">
        <v>4.55</v>
      </c>
      <c r="N29" s="8">
        <v>1.39</v>
      </c>
      <c r="O29" s="8">
        <v>0.6000000000000001</v>
      </c>
      <c r="P29" s="8">
        <v>1.3</v>
      </c>
      <c r="Q29" s="8">
        <v>4.19</v>
      </c>
      <c r="R29" s="8">
        <f t="shared" si="5"/>
        <v>8.290000000000001</v>
      </c>
      <c r="S29" s="8">
        <v>3.37</v>
      </c>
      <c r="T29" s="8" t="s">
        <v>24</v>
      </c>
      <c r="U29" s="8" t="s">
        <v>24</v>
      </c>
      <c r="V29" s="8" t="s">
        <v>24</v>
      </c>
      <c r="W29" s="8">
        <f>G29+H29+I29+J29+K29+O29+R29+S29+Q29</f>
        <v>22.71</v>
      </c>
      <c r="X29" s="8"/>
      <c r="Y29" s="8">
        <v>3.83</v>
      </c>
      <c r="Z29" s="8">
        <v>22.71</v>
      </c>
      <c r="AA29" s="9"/>
    </row>
    <row r="30" spans="4:27" ht="12.75">
      <c r="D30" s="8">
        <f>D29+1</f>
        <v>22</v>
      </c>
      <c r="E30" s="8" t="s">
        <v>32</v>
      </c>
      <c r="F30" s="12" t="s">
        <v>34</v>
      </c>
      <c r="G30" s="8">
        <v>1.37</v>
      </c>
      <c r="H30" s="8">
        <v>0.47</v>
      </c>
      <c r="I30" s="8">
        <v>1.76</v>
      </c>
      <c r="J30" s="8">
        <v>1.6</v>
      </c>
      <c r="K30" s="8">
        <v>1.06</v>
      </c>
      <c r="L30" s="8">
        <v>1.05</v>
      </c>
      <c r="M30" s="8">
        <v>4.55</v>
      </c>
      <c r="N30" s="8">
        <v>1.39</v>
      </c>
      <c r="O30" s="8">
        <v>0.6000000000000001</v>
      </c>
      <c r="P30" s="8">
        <v>1.3</v>
      </c>
      <c r="Q30" s="8"/>
      <c r="R30" s="8">
        <f t="shared" si="5"/>
        <v>8.290000000000001</v>
      </c>
      <c r="S30" s="8">
        <v>3.37</v>
      </c>
      <c r="T30" s="8" t="s">
        <v>24</v>
      </c>
      <c r="U30" s="8" t="s">
        <v>24</v>
      </c>
      <c r="V30" s="8" t="s">
        <v>24</v>
      </c>
      <c r="W30" s="8">
        <f>G30+H30+I30+J30+K30+O30+R30+S30</f>
        <v>18.52</v>
      </c>
      <c r="X30" s="8"/>
      <c r="Y30" s="8"/>
      <c r="Z30" s="8">
        <v>18.52</v>
      </c>
      <c r="AA30" s="9"/>
    </row>
    <row r="31" spans="4:27" ht="12.75">
      <c r="D31" s="8">
        <f aca="true" t="shared" si="6" ref="D31:D33">D30+1</f>
        <v>23</v>
      </c>
      <c r="E31" s="8" t="s">
        <v>32</v>
      </c>
      <c r="F31" s="8">
        <v>18</v>
      </c>
      <c r="G31" s="8">
        <v>1.8</v>
      </c>
      <c r="H31" s="8">
        <v>0.34</v>
      </c>
      <c r="I31" s="8">
        <v>1.7000000000000002</v>
      </c>
      <c r="J31" s="8">
        <v>1.2</v>
      </c>
      <c r="K31" s="8">
        <v>1.09</v>
      </c>
      <c r="L31" s="8">
        <v>1.38</v>
      </c>
      <c r="M31" s="8">
        <v>1</v>
      </c>
      <c r="N31" s="8">
        <v>5.18</v>
      </c>
      <c r="O31" s="8">
        <v>0.6000000000000001</v>
      </c>
      <c r="P31" s="8">
        <v>1.25</v>
      </c>
      <c r="Q31" s="8"/>
      <c r="R31" s="8">
        <f t="shared" si="5"/>
        <v>8.809999999999999</v>
      </c>
      <c r="S31" s="8">
        <v>2.75</v>
      </c>
      <c r="T31" s="8" t="s">
        <v>24</v>
      </c>
      <c r="U31" s="8" t="s">
        <v>24</v>
      </c>
      <c r="V31" s="8" t="s">
        <v>24</v>
      </c>
      <c r="W31" s="8">
        <f>G31+H31+I31+J31+K31+O31+R31+S31</f>
        <v>18.29</v>
      </c>
      <c r="X31" s="8"/>
      <c r="Y31" s="8"/>
      <c r="Z31" s="8">
        <v>18.29</v>
      </c>
      <c r="AA31" s="9"/>
    </row>
    <row r="32" spans="4:27" ht="12.75">
      <c r="D32" s="8">
        <f t="shared" si="6"/>
        <v>24</v>
      </c>
      <c r="E32" s="8" t="s">
        <v>32</v>
      </c>
      <c r="F32" s="8">
        <v>20</v>
      </c>
      <c r="G32" s="8">
        <v>2.5</v>
      </c>
      <c r="H32" s="8">
        <v>0.34</v>
      </c>
      <c r="I32" s="8">
        <v>1.65</v>
      </c>
      <c r="J32" s="8">
        <v>1.4</v>
      </c>
      <c r="K32" s="8">
        <v>1.17</v>
      </c>
      <c r="L32" s="8">
        <v>1.71</v>
      </c>
      <c r="M32" s="8">
        <v>1.17</v>
      </c>
      <c r="N32" s="8">
        <v>3.16</v>
      </c>
      <c r="O32" s="8">
        <v>0.6000000000000001</v>
      </c>
      <c r="P32" s="8">
        <v>1.3</v>
      </c>
      <c r="Q32" s="8"/>
      <c r="R32" s="8">
        <f t="shared" si="5"/>
        <v>7.34</v>
      </c>
      <c r="S32" s="8">
        <v>3</v>
      </c>
      <c r="T32" s="8" t="s">
        <v>24</v>
      </c>
      <c r="U32" s="8" t="s">
        <v>24</v>
      </c>
      <c r="V32" s="8" t="s">
        <v>24</v>
      </c>
      <c r="W32" s="8">
        <f>G32+H32+I32+J32+K32+O32+R32+S32</f>
        <v>18</v>
      </c>
      <c r="X32" s="8"/>
      <c r="Y32" s="8"/>
      <c r="Z32" s="8">
        <v>18</v>
      </c>
      <c r="AA32" s="9"/>
    </row>
    <row r="33" spans="4:27" ht="12.75">
      <c r="D33" s="8">
        <f t="shared" si="6"/>
        <v>25</v>
      </c>
      <c r="E33" s="8" t="s">
        <v>32</v>
      </c>
      <c r="F33" s="8">
        <v>22</v>
      </c>
      <c r="G33" s="8">
        <v>2.31</v>
      </c>
      <c r="H33" s="8">
        <v>0.38</v>
      </c>
      <c r="I33" s="8">
        <v>1.76</v>
      </c>
      <c r="J33" s="8">
        <v>1.1</v>
      </c>
      <c r="K33" s="8">
        <v>1</v>
      </c>
      <c r="L33" s="8">
        <v>0.9</v>
      </c>
      <c r="M33" s="8"/>
      <c r="N33" s="8">
        <v>3.6</v>
      </c>
      <c r="O33" s="8">
        <v>0.7</v>
      </c>
      <c r="P33" s="8">
        <v>1.15</v>
      </c>
      <c r="Q33" s="8"/>
      <c r="R33" s="8">
        <v>6</v>
      </c>
      <c r="S33" s="8">
        <v>2.75</v>
      </c>
      <c r="T33" s="8" t="s">
        <v>24</v>
      </c>
      <c r="U33" s="8" t="s">
        <v>24</v>
      </c>
      <c r="V33" s="8" t="s">
        <v>24</v>
      </c>
      <c r="W33" s="8">
        <f>G33+H33+I33+J33+K33+O33+R33+S33</f>
        <v>16</v>
      </c>
      <c r="X33" s="8"/>
      <c r="Y33" s="8"/>
      <c r="Z33" s="8">
        <v>15.3</v>
      </c>
      <c r="AA33" s="9"/>
    </row>
    <row r="34" spans="4:27" ht="14.25" customHeight="1">
      <c r="D34" s="8">
        <f>D33+1</f>
        <v>26</v>
      </c>
      <c r="E34" s="8" t="s">
        <v>35</v>
      </c>
      <c r="F34" s="8">
        <v>1</v>
      </c>
      <c r="G34" s="8">
        <v>3.17</v>
      </c>
      <c r="H34" s="8">
        <v>0.47</v>
      </c>
      <c r="I34" s="8">
        <v>1.76</v>
      </c>
      <c r="J34" s="8">
        <v>1.6</v>
      </c>
      <c r="K34" s="8">
        <v>1.05</v>
      </c>
      <c r="L34" s="8"/>
      <c r="M34" s="8">
        <v>0.30000000000000004</v>
      </c>
      <c r="N34" s="8">
        <v>4.62</v>
      </c>
      <c r="O34" s="8">
        <v>0.8</v>
      </c>
      <c r="P34" s="8">
        <v>1.1</v>
      </c>
      <c r="Q34" s="8"/>
      <c r="R34" s="8">
        <f t="shared" si="5"/>
        <v>6.02</v>
      </c>
      <c r="S34" s="8">
        <v>3.57</v>
      </c>
      <c r="T34" s="8">
        <v>0.51</v>
      </c>
      <c r="U34" s="8">
        <v>2.69</v>
      </c>
      <c r="V34" s="8">
        <v>0.05</v>
      </c>
      <c r="W34" s="8">
        <f>G34+H34+I34+J34+K34+O34+R34+S34</f>
        <v>18.44</v>
      </c>
      <c r="X34" s="8">
        <f>T34+U34+V34</f>
        <v>3.25</v>
      </c>
      <c r="Y34" s="8"/>
      <c r="Z34" s="8">
        <v>18.44</v>
      </c>
      <c r="AA34" s="9">
        <v>3.14</v>
      </c>
    </row>
    <row r="35" spans="4:27" ht="15.75" customHeight="1" hidden="1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f>T35+U35+V35</f>
        <v>0</v>
      </c>
      <c r="Y35" s="8"/>
      <c r="Z35" s="8"/>
      <c r="AA35" s="9"/>
    </row>
    <row r="36" spans="4:27" ht="12.75">
      <c r="D36" s="8">
        <f>D34+1</f>
        <v>27</v>
      </c>
      <c r="E36" s="8" t="s">
        <v>35</v>
      </c>
      <c r="F36" s="8" t="s">
        <v>28</v>
      </c>
      <c r="G36" s="8">
        <v>3.51</v>
      </c>
      <c r="H36" s="8">
        <v>0.47</v>
      </c>
      <c r="I36" s="8">
        <v>1.76</v>
      </c>
      <c r="J36" s="8">
        <v>1.6</v>
      </c>
      <c r="K36" s="8">
        <v>1.05</v>
      </c>
      <c r="L36" s="8">
        <v>1.21</v>
      </c>
      <c r="M36" s="8">
        <v>0.59</v>
      </c>
      <c r="N36" s="8">
        <v>6.27</v>
      </c>
      <c r="O36" s="8">
        <v>0.8</v>
      </c>
      <c r="P36" s="8">
        <v>1.03</v>
      </c>
      <c r="Q36" s="8"/>
      <c r="R36" s="8">
        <f>L36+M36+N36+P36</f>
        <v>9.1</v>
      </c>
      <c r="S36" s="8">
        <v>3.37</v>
      </c>
      <c r="T36" s="8" t="s">
        <v>24</v>
      </c>
      <c r="U36" s="8" t="s">
        <v>24</v>
      </c>
      <c r="V36" s="8" t="s">
        <v>24</v>
      </c>
      <c r="W36" s="8">
        <f aca="true" t="shared" si="7" ref="W36:W48">G36+H36+I36+J36+K36+O36+R36+S36</f>
        <v>21.66</v>
      </c>
      <c r="X36" s="8"/>
      <c r="Y36" s="8"/>
      <c r="Z36" s="8"/>
      <c r="AA36" s="9"/>
    </row>
    <row r="37" spans="4:27" ht="12.75">
      <c r="D37" s="8">
        <f>D36+1</f>
        <v>28</v>
      </c>
      <c r="E37" s="8" t="s">
        <v>35</v>
      </c>
      <c r="F37" s="8" t="s">
        <v>29</v>
      </c>
      <c r="G37" s="8">
        <v>2.5</v>
      </c>
      <c r="H37" s="8">
        <v>0.4</v>
      </c>
      <c r="I37" s="8">
        <v>1.5</v>
      </c>
      <c r="J37" s="8">
        <v>1.4</v>
      </c>
      <c r="K37" s="8">
        <v>1.07</v>
      </c>
      <c r="L37" s="8">
        <v>1.64</v>
      </c>
      <c r="M37" s="8">
        <v>0.2</v>
      </c>
      <c r="N37" s="8">
        <v>6.8</v>
      </c>
      <c r="O37" s="8">
        <v>0.45</v>
      </c>
      <c r="P37" s="8">
        <v>0.5</v>
      </c>
      <c r="Q37" s="8"/>
      <c r="R37" s="8">
        <f>L37+M37+N37+P37</f>
        <v>9.14</v>
      </c>
      <c r="S37" s="8">
        <v>2.9</v>
      </c>
      <c r="T37" s="8" t="s">
        <v>24</v>
      </c>
      <c r="U37" s="8" t="s">
        <v>24</v>
      </c>
      <c r="V37" s="8" t="s">
        <v>24</v>
      </c>
      <c r="W37" s="8">
        <f t="shared" si="7"/>
        <v>19.36</v>
      </c>
      <c r="X37" s="8"/>
      <c r="Y37" s="8"/>
      <c r="Z37" s="8">
        <v>19.36</v>
      </c>
      <c r="AA37" s="9"/>
    </row>
    <row r="38" spans="4:27" s="2" customFormat="1" ht="12.75">
      <c r="D38" s="8">
        <f aca="true" t="shared" si="8" ref="D38:D48">D37+1</f>
        <v>29</v>
      </c>
      <c r="E38" s="8" t="s">
        <v>35</v>
      </c>
      <c r="F38" s="13">
        <v>0.1</v>
      </c>
      <c r="G38" s="8">
        <v>2.12</v>
      </c>
      <c r="H38" s="8">
        <v>0.47</v>
      </c>
      <c r="I38" s="8">
        <v>1.76</v>
      </c>
      <c r="J38" s="8">
        <v>1.6</v>
      </c>
      <c r="K38" s="8">
        <v>1.8</v>
      </c>
      <c r="L38" s="8">
        <v>1.23</v>
      </c>
      <c r="M38" s="8"/>
      <c r="N38" s="8"/>
      <c r="O38" s="8">
        <v>0.8</v>
      </c>
      <c r="P38" s="8"/>
      <c r="Q38" s="8"/>
      <c r="R38" s="8">
        <v>6.34</v>
      </c>
      <c r="S38" s="8">
        <v>3.57</v>
      </c>
      <c r="T38" s="8" t="s">
        <v>24</v>
      </c>
      <c r="U38" s="8" t="s">
        <v>24</v>
      </c>
      <c r="V38" s="8" t="s">
        <v>24</v>
      </c>
      <c r="W38" s="8">
        <f t="shared" si="7"/>
        <v>18.46</v>
      </c>
      <c r="X38" s="8"/>
      <c r="Y38" s="8"/>
      <c r="Z38" s="8"/>
      <c r="AA38" s="9"/>
    </row>
    <row r="39" spans="4:27" ht="12.75">
      <c r="D39" s="8">
        <f t="shared" si="8"/>
        <v>30</v>
      </c>
      <c r="E39" s="8" t="s">
        <v>35</v>
      </c>
      <c r="F39" s="8">
        <v>0.30000000000000004</v>
      </c>
      <c r="G39" s="8">
        <v>2.16</v>
      </c>
      <c r="H39" s="8">
        <v>0.47</v>
      </c>
      <c r="I39" s="8">
        <v>1.76</v>
      </c>
      <c r="J39" s="8">
        <v>1.6</v>
      </c>
      <c r="K39" s="8">
        <v>1.17</v>
      </c>
      <c r="L39" s="8">
        <v>1.04</v>
      </c>
      <c r="M39" s="8">
        <v>1</v>
      </c>
      <c r="N39" s="8">
        <v>3.23</v>
      </c>
      <c r="O39" s="8">
        <v>0.8</v>
      </c>
      <c r="P39" s="8">
        <v>1.15</v>
      </c>
      <c r="Q39" s="8"/>
      <c r="R39" s="8">
        <f>L39+M39+N39+P39</f>
        <v>6.42</v>
      </c>
      <c r="S39" s="8">
        <v>3.37</v>
      </c>
      <c r="T39" s="8" t="s">
        <v>24</v>
      </c>
      <c r="U39" s="8" t="s">
        <v>24</v>
      </c>
      <c r="V39" s="8" t="s">
        <v>24</v>
      </c>
      <c r="W39" s="8">
        <f t="shared" si="7"/>
        <v>17.75</v>
      </c>
      <c r="X39" s="8"/>
      <c r="Y39" s="8"/>
      <c r="Z39" s="8">
        <v>17.75</v>
      </c>
      <c r="AA39" s="9"/>
    </row>
    <row r="40" spans="4:27" ht="12.75">
      <c r="D40" s="8">
        <f t="shared" si="8"/>
        <v>31</v>
      </c>
      <c r="E40" s="8" t="s">
        <v>35</v>
      </c>
      <c r="F40" s="8">
        <v>0.5</v>
      </c>
      <c r="G40" s="8">
        <v>2.41</v>
      </c>
      <c r="H40" s="8">
        <v>0.38</v>
      </c>
      <c r="I40" s="8">
        <v>1.76</v>
      </c>
      <c r="J40" s="8">
        <v>1.32</v>
      </c>
      <c r="K40" s="8">
        <v>1.15</v>
      </c>
      <c r="L40" s="8">
        <v>1.21</v>
      </c>
      <c r="M40" s="8">
        <v>0.30000000000000004</v>
      </c>
      <c r="N40" s="8">
        <v>7.54</v>
      </c>
      <c r="O40" s="8">
        <v>0.66</v>
      </c>
      <c r="P40" s="8">
        <v>0.2</v>
      </c>
      <c r="Q40" s="8"/>
      <c r="R40" s="8">
        <f>L40+M40+N40+P40</f>
        <v>9.25</v>
      </c>
      <c r="S40" s="8">
        <v>3.07</v>
      </c>
      <c r="T40" s="8" t="s">
        <v>24</v>
      </c>
      <c r="U40" s="8" t="s">
        <v>24</v>
      </c>
      <c r="V40" s="8" t="s">
        <v>24</v>
      </c>
      <c r="W40" s="8">
        <f t="shared" si="7"/>
        <v>20</v>
      </c>
      <c r="X40" s="8"/>
      <c r="Y40" s="8"/>
      <c r="Z40" s="8">
        <v>20</v>
      </c>
      <c r="AA40" s="9"/>
    </row>
    <row r="41" spans="4:27" ht="12.75">
      <c r="D41" s="8">
        <f t="shared" si="8"/>
        <v>32</v>
      </c>
      <c r="E41" s="8" t="s">
        <v>35</v>
      </c>
      <c r="F41" s="8">
        <v>4</v>
      </c>
      <c r="G41" s="8">
        <v>3.43</v>
      </c>
      <c r="H41" s="8">
        <v>0.47</v>
      </c>
      <c r="I41" s="8">
        <v>1.65</v>
      </c>
      <c r="J41" s="8">
        <v>1.6</v>
      </c>
      <c r="K41" s="8">
        <v>1.14</v>
      </c>
      <c r="L41" s="8">
        <v>1.09</v>
      </c>
      <c r="M41" s="8">
        <v>1</v>
      </c>
      <c r="N41" s="8">
        <v>6.42</v>
      </c>
      <c r="O41" s="8">
        <v>0.8</v>
      </c>
      <c r="P41" s="8">
        <v>0.6000000000000001</v>
      </c>
      <c r="Q41" s="8"/>
      <c r="R41" s="8">
        <f>L41+M41+N41+P41</f>
        <v>9.11</v>
      </c>
      <c r="S41" s="8">
        <v>2.8</v>
      </c>
      <c r="T41" s="8">
        <v>0.12</v>
      </c>
      <c r="U41" s="8" t="s">
        <v>36</v>
      </c>
      <c r="V41" s="8">
        <v>0.05</v>
      </c>
      <c r="W41" s="8">
        <f t="shared" si="7"/>
        <v>21.000000000000004</v>
      </c>
      <c r="X41" s="8"/>
      <c r="Y41" s="8"/>
      <c r="Z41" s="8">
        <v>21</v>
      </c>
      <c r="AA41" s="9">
        <v>1.31</v>
      </c>
    </row>
    <row r="42" spans="4:27" ht="12.75">
      <c r="D42" s="8">
        <f t="shared" si="8"/>
        <v>33</v>
      </c>
      <c r="E42" s="8" t="s">
        <v>35</v>
      </c>
      <c r="F42" s="8">
        <v>14</v>
      </c>
      <c r="G42" s="8">
        <v>2.74</v>
      </c>
      <c r="H42" s="8">
        <v>0.47</v>
      </c>
      <c r="I42" s="8">
        <v>1.75</v>
      </c>
      <c r="J42" s="8">
        <v>1.6</v>
      </c>
      <c r="K42" s="8">
        <v>1.5</v>
      </c>
      <c r="L42" s="8">
        <v>1.27</v>
      </c>
      <c r="M42" s="8">
        <v>0.47</v>
      </c>
      <c r="N42" s="8">
        <v>2.93</v>
      </c>
      <c r="O42" s="8">
        <v>0.8</v>
      </c>
      <c r="P42" s="8">
        <v>1</v>
      </c>
      <c r="Q42" s="8"/>
      <c r="R42" s="8">
        <f>L42+M42+N42+P42</f>
        <v>5.67</v>
      </c>
      <c r="S42" s="8">
        <v>3.37</v>
      </c>
      <c r="T42" s="8"/>
      <c r="U42" s="8"/>
      <c r="V42" s="8"/>
      <c r="W42" s="8">
        <f t="shared" si="7"/>
        <v>17.900000000000002</v>
      </c>
      <c r="X42" s="8">
        <f>T42+U42+V42</f>
        <v>0</v>
      </c>
      <c r="Y42" s="8"/>
      <c r="Z42" s="8">
        <v>17.9</v>
      </c>
      <c r="AA42" s="9">
        <v>1.59</v>
      </c>
    </row>
    <row r="43" spans="4:27" ht="12.75">
      <c r="D43" s="8">
        <f t="shared" si="8"/>
        <v>34</v>
      </c>
      <c r="E43" s="8" t="s">
        <v>35</v>
      </c>
      <c r="F43" s="8">
        <v>18</v>
      </c>
      <c r="G43" s="8">
        <v>1.31</v>
      </c>
      <c r="H43" s="8">
        <v>0.2800000000000001</v>
      </c>
      <c r="I43" s="8">
        <v>1.65</v>
      </c>
      <c r="J43" s="8">
        <v>0.7</v>
      </c>
      <c r="K43" s="8">
        <v>1.2</v>
      </c>
      <c r="L43" s="8">
        <v>1.01</v>
      </c>
      <c r="M43" s="8">
        <v>1.26</v>
      </c>
      <c r="N43" s="8">
        <v>8.59</v>
      </c>
      <c r="O43" s="8">
        <v>0.65</v>
      </c>
      <c r="P43" s="8"/>
      <c r="Q43" s="8"/>
      <c r="R43" s="8">
        <v>9.6</v>
      </c>
      <c r="S43" s="8">
        <v>2.75</v>
      </c>
      <c r="T43" s="8">
        <v>0.21</v>
      </c>
      <c r="U43" s="8">
        <v>0.89</v>
      </c>
      <c r="V43" s="8">
        <v>0.05</v>
      </c>
      <c r="W43" s="8">
        <f t="shared" si="7"/>
        <v>18.14</v>
      </c>
      <c r="X43" s="8">
        <f>T43+U43+V43</f>
        <v>1.1500000000000001</v>
      </c>
      <c r="Y43" s="8"/>
      <c r="Z43" s="8">
        <v>18.14</v>
      </c>
      <c r="AA43" s="9">
        <v>1.15</v>
      </c>
    </row>
    <row r="44" spans="4:27" ht="12.75">
      <c r="D44" s="8">
        <f t="shared" si="8"/>
        <v>35</v>
      </c>
      <c r="E44" s="8" t="s">
        <v>35</v>
      </c>
      <c r="F44" s="8">
        <v>22</v>
      </c>
      <c r="G44" s="8">
        <v>3.17</v>
      </c>
      <c r="H44" s="8"/>
      <c r="I44" s="8">
        <v>1.76</v>
      </c>
      <c r="J44" s="8"/>
      <c r="K44" s="8">
        <v>1.44</v>
      </c>
      <c r="L44" s="8">
        <v>1.31</v>
      </c>
      <c r="M44" s="8"/>
      <c r="N44" s="8">
        <v>8.22</v>
      </c>
      <c r="O44" s="8">
        <v>0.2</v>
      </c>
      <c r="P44" s="8"/>
      <c r="Q44" s="8"/>
      <c r="R44" s="8">
        <f>L44+M44+N44+P44</f>
        <v>9.530000000000001</v>
      </c>
      <c r="S44" s="8">
        <v>2.75</v>
      </c>
      <c r="T44" s="8">
        <v>0.13</v>
      </c>
      <c r="U44" s="8">
        <v>1.36</v>
      </c>
      <c r="V44" s="8">
        <v>0.09</v>
      </c>
      <c r="W44" s="8">
        <f t="shared" si="7"/>
        <v>18.85</v>
      </c>
      <c r="X44" s="8">
        <f>T44+U44+V44</f>
        <v>1.5799999999999998</v>
      </c>
      <c r="Y44" s="8"/>
      <c r="Z44" s="8">
        <v>18.85</v>
      </c>
      <c r="AA44" s="9">
        <v>1.6800000000000002</v>
      </c>
    </row>
    <row r="45" spans="4:27" ht="12.75">
      <c r="D45" s="8">
        <f t="shared" si="8"/>
        <v>36</v>
      </c>
      <c r="E45" s="8" t="s">
        <v>35</v>
      </c>
      <c r="F45" s="8">
        <v>30</v>
      </c>
      <c r="G45" s="8">
        <v>2.3</v>
      </c>
      <c r="H45" s="8">
        <v>0.37</v>
      </c>
      <c r="I45" s="8">
        <v>1.76</v>
      </c>
      <c r="J45" s="8">
        <v>1.32</v>
      </c>
      <c r="K45" s="8">
        <v>1</v>
      </c>
      <c r="L45" s="8">
        <v>1.22</v>
      </c>
      <c r="M45" s="8">
        <v>0.62</v>
      </c>
      <c r="N45" s="8">
        <v>3.59</v>
      </c>
      <c r="O45" s="8">
        <v>0.66</v>
      </c>
      <c r="P45" s="8">
        <v>1.2</v>
      </c>
      <c r="Q45" s="8"/>
      <c r="R45" s="8">
        <f>L45+M45+N45+P45</f>
        <v>6.63</v>
      </c>
      <c r="S45" s="8">
        <v>3.37</v>
      </c>
      <c r="T45" s="8" t="s">
        <v>24</v>
      </c>
      <c r="U45" s="8" t="s">
        <v>24</v>
      </c>
      <c r="V45" s="8" t="s">
        <v>24</v>
      </c>
      <c r="W45" s="8">
        <f t="shared" si="7"/>
        <v>17.41</v>
      </c>
      <c r="X45" s="8"/>
      <c r="Y45" s="8"/>
      <c r="Z45" s="8">
        <v>17.41</v>
      </c>
      <c r="AA45" s="9"/>
    </row>
    <row r="46" spans="4:27" ht="12.75">
      <c r="D46" s="8">
        <f t="shared" si="8"/>
        <v>37</v>
      </c>
      <c r="E46" s="8" t="s">
        <v>37</v>
      </c>
      <c r="F46" s="8">
        <v>7</v>
      </c>
      <c r="G46" s="8">
        <v>2.87</v>
      </c>
      <c r="H46" s="8">
        <v>0.47</v>
      </c>
      <c r="I46" s="8">
        <v>1.76</v>
      </c>
      <c r="J46" s="8">
        <v>1.6</v>
      </c>
      <c r="K46" s="8">
        <v>1.21</v>
      </c>
      <c r="L46" s="8">
        <v>0.79</v>
      </c>
      <c r="M46" s="8">
        <v>0.5800000000000001</v>
      </c>
      <c r="N46" s="8">
        <v>4.53</v>
      </c>
      <c r="O46" s="8">
        <v>0.8</v>
      </c>
      <c r="P46" s="8">
        <v>1.75</v>
      </c>
      <c r="Q46" s="8"/>
      <c r="R46" s="8">
        <f>L46+M46+N46+P46</f>
        <v>7.65</v>
      </c>
      <c r="S46" s="8">
        <v>3.37</v>
      </c>
      <c r="T46" s="8" t="s">
        <v>24</v>
      </c>
      <c r="U46" s="8" t="s">
        <v>24</v>
      </c>
      <c r="V46" s="8" t="s">
        <v>24</v>
      </c>
      <c r="W46" s="8">
        <f t="shared" si="7"/>
        <v>19.73</v>
      </c>
      <c r="X46" s="8"/>
      <c r="Y46" s="8"/>
      <c r="Z46" s="8">
        <v>19.73</v>
      </c>
      <c r="AA46" s="9"/>
    </row>
    <row r="47" spans="4:27" ht="12.75">
      <c r="D47" s="8">
        <f t="shared" si="8"/>
        <v>38</v>
      </c>
      <c r="E47" s="8" t="s">
        <v>37</v>
      </c>
      <c r="F47" s="8">
        <v>9</v>
      </c>
      <c r="G47" s="8">
        <v>2</v>
      </c>
      <c r="H47" s="8">
        <v>0.34</v>
      </c>
      <c r="I47" s="8">
        <v>1.52</v>
      </c>
      <c r="J47" s="8">
        <v>1</v>
      </c>
      <c r="K47" s="8">
        <v>1.65</v>
      </c>
      <c r="L47" s="8">
        <v>1.84</v>
      </c>
      <c r="M47" s="8">
        <v>1.98</v>
      </c>
      <c r="N47" s="8">
        <v>0.30000000000000004</v>
      </c>
      <c r="O47" s="8">
        <v>0.6000000000000001</v>
      </c>
      <c r="P47" s="8">
        <v>1</v>
      </c>
      <c r="Q47" s="8"/>
      <c r="R47" s="8">
        <f>L47+M47+N47+P47</f>
        <v>5.12</v>
      </c>
      <c r="S47" s="8">
        <v>3.37</v>
      </c>
      <c r="T47" s="8" t="s">
        <v>24</v>
      </c>
      <c r="U47" s="8" t="s">
        <v>24</v>
      </c>
      <c r="V47" s="8" t="s">
        <v>24</v>
      </c>
      <c r="W47" s="8">
        <f t="shared" si="7"/>
        <v>15.600000000000001</v>
      </c>
      <c r="X47" s="8"/>
      <c r="Y47" s="8"/>
      <c r="Z47" s="8">
        <v>15.6</v>
      </c>
      <c r="AA47" s="9"/>
    </row>
    <row r="48" spans="4:27" ht="12.75">
      <c r="D48" s="8">
        <f t="shared" si="8"/>
        <v>39</v>
      </c>
      <c r="E48" s="8" t="s">
        <v>37</v>
      </c>
      <c r="F48" s="8">
        <v>10</v>
      </c>
      <c r="G48" s="8">
        <v>3.02</v>
      </c>
      <c r="H48" s="8">
        <v>0.35</v>
      </c>
      <c r="I48" s="8">
        <v>1.75</v>
      </c>
      <c r="J48" s="8">
        <v>1.32</v>
      </c>
      <c r="K48" s="8">
        <v>1.3</v>
      </c>
      <c r="L48" s="8">
        <v>1.55</v>
      </c>
      <c r="M48" s="8"/>
      <c r="N48" s="8">
        <v>5.28</v>
      </c>
      <c r="O48" s="8">
        <v>0.66</v>
      </c>
      <c r="P48" s="8">
        <v>1.18</v>
      </c>
      <c r="Q48" s="8"/>
      <c r="R48" s="8">
        <f>L48+M48+N48+P48</f>
        <v>8.01</v>
      </c>
      <c r="S48" s="8">
        <v>3.37</v>
      </c>
      <c r="T48" s="8" t="s">
        <v>24</v>
      </c>
      <c r="U48" s="8" t="s">
        <v>24</v>
      </c>
      <c r="V48" s="8" t="s">
        <v>24</v>
      </c>
      <c r="W48" s="8">
        <f t="shared" si="7"/>
        <v>19.78</v>
      </c>
      <c r="X48" s="8"/>
      <c r="Y48" s="8"/>
      <c r="Z48" s="8">
        <v>19.78</v>
      </c>
      <c r="AA48" s="9"/>
    </row>
    <row r="49" spans="4:27" ht="15" customHeight="1">
      <c r="D49" s="8">
        <v>40</v>
      </c>
      <c r="E49" s="8" t="s">
        <v>37</v>
      </c>
      <c r="F49" s="8">
        <v>16</v>
      </c>
      <c r="G49" s="8">
        <v>0.94</v>
      </c>
      <c r="H49" s="8">
        <v>0.34</v>
      </c>
      <c r="I49" s="8">
        <v>1.25</v>
      </c>
      <c r="J49" s="8">
        <v>1.2</v>
      </c>
      <c r="K49" s="8">
        <v>1.22</v>
      </c>
      <c r="L49" s="8">
        <v>0.91</v>
      </c>
      <c r="M49" s="8"/>
      <c r="N49" s="8">
        <v>7.37</v>
      </c>
      <c r="O49" s="8">
        <v>0.6000000000000001</v>
      </c>
      <c r="P49" s="8">
        <v>1.15</v>
      </c>
      <c r="Q49" s="8">
        <v>3.87</v>
      </c>
      <c r="R49" s="8">
        <v>9.16</v>
      </c>
      <c r="S49" s="8">
        <v>2.75</v>
      </c>
      <c r="T49" s="8" t="s">
        <v>24</v>
      </c>
      <c r="U49" s="8" t="s">
        <v>24</v>
      </c>
      <c r="V49" s="8" t="s">
        <v>24</v>
      </c>
      <c r="W49" s="8">
        <f>G49+H49+I49+J49+K49+O49+R49+S49+Q49</f>
        <v>21.330000000000002</v>
      </c>
      <c r="X49" s="8"/>
      <c r="Y49" s="8">
        <v>3.74</v>
      </c>
      <c r="Z49" s="8">
        <v>21.33</v>
      </c>
      <c r="AA49" s="9"/>
    </row>
    <row r="50" spans="4:27" ht="15.75" customHeight="1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f>T50+U50+V50</f>
        <v>0</v>
      </c>
      <c r="Y50" s="8"/>
      <c r="Z50" s="8"/>
      <c r="AA50" s="9"/>
    </row>
    <row r="51" spans="4:27" ht="12.75">
      <c r="D51" s="8">
        <v>41</v>
      </c>
      <c r="E51" s="8" t="s">
        <v>37</v>
      </c>
      <c r="F51" s="8">
        <v>20</v>
      </c>
      <c r="G51" s="8">
        <v>2</v>
      </c>
      <c r="H51" s="8">
        <v>0.2</v>
      </c>
      <c r="I51" s="8">
        <v>1.76</v>
      </c>
      <c r="J51" s="8">
        <v>1</v>
      </c>
      <c r="K51" s="8">
        <v>1.52</v>
      </c>
      <c r="L51" s="8">
        <v>1.13</v>
      </c>
      <c r="M51" s="8">
        <v>1.48</v>
      </c>
      <c r="N51" s="8">
        <v>1.9</v>
      </c>
      <c r="O51" s="8">
        <v>0.7</v>
      </c>
      <c r="P51" s="8">
        <v>0.7</v>
      </c>
      <c r="Q51" s="8"/>
      <c r="R51" s="8">
        <f>L51+M51+N51+P51</f>
        <v>5.21</v>
      </c>
      <c r="S51" s="8">
        <v>2.81</v>
      </c>
      <c r="T51" s="8" t="s">
        <v>24</v>
      </c>
      <c r="U51" s="8" t="s">
        <v>24</v>
      </c>
      <c r="V51" s="8" t="s">
        <v>24</v>
      </c>
      <c r="W51" s="8">
        <f>G51+H51+I51+J51+K51+O51+R51+S51</f>
        <v>15.200000000000001</v>
      </c>
      <c r="X51" s="8"/>
      <c r="Y51" s="8"/>
      <c r="Z51" s="8">
        <v>15.2</v>
      </c>
      <c r="AA51" s="9"/>
    </row>
    <row r="52" spans="4:27" ht="12.75">
      <c r="D52" s="8">
        <v>42</v>
      </c>
      <c r="E52" s="8" t="s">
        <v>38</v>
      </c>
      <c r="F52" s="14">
        <v>4</v>
      </c>
      <c r="G52" s="8">
        <v>2</v>
      </c>
      <c r="H52" s="8">
        <v>0.37</v>
      </c>
      <c r="I52" s="8">
        <v>1.76</v>
      </c>
      <c r="J52" s="8">
        <v>1</v>
      </c>
      <c r="K52" s="8">
        <v>1.18</v>
      </c>
      <c r="L52" s="8">
        <v>1.05</v>
      </c>
      <c r="M52" s="8">
        <v>4.55</v>
      </c>
      <c r="N52" s="8">
        <v>1.39</v>
      </c>
      <c r="O52" s="8">
        <v>0.66</v>
      </c>
      <c r="P52" s="8">
        <v>1.3</v>
      </c>
      <c r="Q52" s="8">
        <v>0</v>
      </c>
      <c r="R52" s="8">
        <v>10.38</v>
      </c>
      <c r="S52" s="8">
        <v>3.03</v>
      </c>
      <c r="T52" s="8" t="s">
        <v>24</v>
      </c>
      <c r="U52" s="8" t="s">
        <v>24</v>
      </c>
      <c r="V52" s="8" t="s">
        <v>24</v>
      </c>
      <c r="W52" s="8">
        <f>G52+H52+I52+J52+K52+O52+R52+S52+Q52</f>
        <v>20.380000000000003</v>
      </c>
      <c r="X52" s="8"/>
      <c r="Y52" s="8">
        <v>3.83</v>
      </c>
      <c r="Z52" s="8">
        <v>22.71</v>
      </c>
      <c r="AA52" s="9">
        <v>0</v>
      </c>
    </row>
    <row r="53" spans="4:27" ht="12.75">
      <c r="D53" s="8">
        <v>43</v>
      </c>
      <c r="E53" s="8" t="s">
        <v>39</v>
      </c>
      <c r="F53" s="14">
        <v>38</v>
      </c>
      <c r="G53" s="8">
        <v>2.46</v>
      </c>
      <c r="H53" s="8">
        <v>0.36</v>
      </c>
      <c r="I53" s="8">
        <v>1.76</v>
      </c>
      <c r="J53" s="8">
        <v>1.06</v>
      </c>
      <c r="K53" s="8">
        <v>0.98</v>
      </c>
      <c r="L53" s="8">
        <v>1.05</v>
      </c>
      <c r="M53" s="8">
        <v>4.55</v>
      </c>
      <c r="N53" s="8">
        <v>1.39</v>
      </c>
      <c r="O53" s="8">
        <v>0.64</v>
      </c>
      <c r="P53" s="8">
        <v>1.3</v>
      </c>
      <c r="Q53" s="8">
        <v>0</v>
      </c>
      <c r="R53" s="8">
        <v>6.22</v>
      </c>
      <c r="S53" s="8">
        <v>3.03</v>
      </c>
      <c r="T53" s="8" t="s">
        <v>24</v>
      </c>
      <c r="U53" s="8" t="s">
        <v>24</v>
      </c>
      <c r="V53" s="8" t="s">
        <v>24</v>
      </c>
      <c r="W53" s="8">
        <f>G53+H53+I53+J53+K53+O53+R53+S53</f>
        <v>16.51</v>
      </c>
      <c r="X53" s="8"/>
      <c r="Y53" s="8"/>
      <c r="Z53" s="8">
        <v>18.52</v>
      </c>
      <c r="AA53" s="9">
        <v>0</v>
      </c>
    </row>
    <row r="54" spans="4:27" ht="12.75">
      <c r="D54" s="15">
        <v>44</v>
      </c>
      <c r="E54" s="15" t="s">
        <v>39</v>
      </c>
      <c r="F54" s="15">
        <v>7</v>
      </c>
      <c r="G54" s="15">
        <v>2</v>
      </c>
      <c r="H54" s="15">
        <v>0.37</v>
      </c>
      <c r="I54" s="15">
        <v>1.76</v>
      </c>
      <c r="J54" s="15">
        <v>1.4</v>
      </c>
      <c r="K54" s="16">
        <v>1.13</v>
      </c>
      <c r="L54" s="15"/>
      <c r="M54" s="15"/>
      <c r="N54" s="15"/>
      <c r="O54" s="15">
        <v>0.66</v>
      </c>
      <c r="P54" s="15"/>
      <c r="Q54" s="15"/>
      <c r="R54" s="15">
        <v>8.89</v>
      </c>
      <c r="S54" s="15">
        <v>3</v>
      </c>
      <c r="T54" s="15"/>
      <c r="U54" s="15"/>
      <c r="V54" s="15"/>
      <c r="W54" s="15">
        <f>G54+H54+I54+J54+K54+O54+R54+S54</f>
        <v>19.21</v>
      </c>
      <c r="X54" s="15"/>
      <c r="Y54" s="15"/>
      <c r="Z54" s="15"/>
      <c r="AA54" s="15">
        <v>1.47</v>
      </c>
    </row>
    <row r="55" spans="4:27" ht="12.75">
      <c r="D55" s="17"/>
      <c r="E55" s="17"/>
      <c r="F55" s="17"/>
      <c r="G55" s="17"/>
      <c r="H55" s="17"/>
      <c r="I55" s="17"/>
      <c r="J55" s="17"/>
      <c r="K55" s="1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9"/>
      <c r="AA55" s="17"/>
    </row>
  </sheetData>
  <sheetProtection selectLockedCells="1" selectUnlockedCells="1"/>
  <mergeCells count="93">
    <mergeCell ref="D4:W4"/>
    <mergeCell ref="T6:V6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R26:R27"/>
    <mergeCell ref="S26:S27"/>
    <mergeCell ref="T26:T27"/>
    <mergeCell ref="U26:U27"/>
    <mergeCell ref="V26:V27"/>
    <mergeCell ref="W26:W27"/>
    <mergeCell ref="Y26:Y27"/>
    <mergeCell ref="Z26:Z27"/>
    <mergeCell ref="AA26:AA27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Y34:Y35"/>
    <mergeCell ref="Z34:Z35"/>
    <mergeCell ref="AA34:AA35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Y49:Y50"/>
    <mergeCell ref="Z49:Z50"/>
    <mergeCell ref="AA49:AA5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