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БЩИЙ " sheetId="1" r:id="rId1"/>
  </sheets>
  <definedNames/>
  <calcPr fullCalcOnLoad="1"/>
</workbook>
</file>

<file path=xl/sharedStrings.xml><?xml version="1.0" encoding="utf-8"?>
<sst xmlns="http://schemas.openxmlformats.org/spreadsheetml/2006/main" count="160" uniqueCount="102">
  <si>
    <t>Отчет об исполнении управляющей организацией договора управления по жилому фонду ООО "Эстет"</t>
  </si>
  <si>
    <t>Общий</t>
  </si>
  <si>
    <t>№ п/п</t>
  </si>
  <si>
    <t>Наименование параметра</t>
  </si>
  <si>
    <t>Ед. изм.</t>
  </si>
  <si>
    <t>Значение</t>
  </si>
  <si>
    <t>1.        </t>
  </si>
  <si>
    <t>Дата заполнения/внесения изменений</t>
  </si>
  <si>
    <t>-</t>
  </si>
  <si>
    <t>2.        </t>
  </si>
  <si>
    <t>Дата начала отчетного периода</t>
  </si>
  <si>
    <t>3.        </t>
  </si>
  <si>
    <t>Дата конца отчетного периода</t>
  </si>
  <si>
    <t xml:space="preserve">Общая информация об оказании услуг (выполнении работ) по содержанию и текущему ремонту общего имущества </t>
  </si>
  <si>
    <t>4.        </t>
  </si>
  <si>
    <t>Переходящие остатки денежных средств (на начало периода):</t>
  </si>
  <si>
    <t>руб.</t>
  </si>
  <si>
    <t xml:space="preserve"> </t>
  </si>
  <si>
    <t>5.        </t>
  </si>
  <si>
    <t>-         переплата потребителями</t>
  </si>
  <si>
    <t>6.        </t>
  </si>
  <si>
    <t>-         задолженность потребителей</t>
  </si>
  <si>
    <t>7.        </t>
  </si>
  <si>
    <t>Начисленоза услуги (работы) по содержанию и текущему ремонту, в том числе:</t>
  </si>
  <si>
    <t>8.        </t>
  </si>
  <si>
    <t>-         за содержание дома</t>
  </si>
  <si>
    <t>9.        </t>
  </si>
  <si>
    <t>-         затекущий  ремонт</t>
  </si>
  <si>
    <t>10.     </t>
  </si>
  <si>
    <t xml:space="preserve">-         за услуги управления </t>
  </si>
  <si>
    <t>11.     </t>
  </si>
  <si>
    <t>Получено денежных средств, в т. ч:</t>
  </si>
  <si>
    <t>12.     </t>
  </si>
  <si>
    <t xml:space="preserve">-         денежных средств от собственников/нанимателей помещений </t>
  </si>
  <si>
    <t>13.     </t>
  </si>
  <si>
    <t xml:space="preserve"> целевых взносов от собственников/нанимателей помещений ( по тр)</t>
  </si>
  <si>
    <t>17.     </t>
  </si>
  <si>
    <t>Всего денежных средств с учетом остатков</t>
  </si>
  <si>
    <t>18.     </t>
  </si>
  <si>
    <t>Израсходовано  денежных средств за фактически оказанные услуги, в т.ч.:</t>
  </si>
  <si>
    <t>19.     </t>
  </si>
  <si>
    <t>-         содержание общего имущества в многоквартирном доме</t>
  </si>
  <si>
    <t>20.     </t>
  </si>
  <si>
    <t>-         текущий ремонт общего имущества в многоквартирном доме</t>
  </si>
  <si>
    <t>21.     </t>
  </si>
  <si>
    <t>-         прочие услуги</t>
  </si>
  <si>
    <t>прочие списания (управление)</t>
  </si>
  <si>
    <t>24.     </t>
  </si>
  <si>
    <t>Переходящие остатки денежных средств (на конец периода):</t>
  </si>
  <si>
    <t>25.     </t>
  </si>
  <si>
    <t>         переплата потребителями(по плану без учета  задолж по т.р.)</t>
  </si>
  <si>
    <t>26.     </t>
  </si>
  <si>
    <t>        задолженность потребителей(без учета переплаты насел.)</t>
  </si>
  <si>
    <t>Переходящие остатки денежных средств (на начало периода), в том числе:</t>
  </si>
  <si>
    <t>-          переплата потребителями</t>
  </si>
  <si>
    <t>-          задолженность потребителей</t>
  </si>
  <si>
    <t>Получено денежных средств, в том числе:</t>
  </si>
  <si>
    <t>-         отопление</t>
  </si>
  <si>
    <t>-         горячее водоснабжение</t>
  </si>
  <si>
    <t>-         холодное водоснабжение</t>
  </si>
  <si>
    <t>-         водоотведение</t>
  </si>
  <si>
    <t>-         газоснабжение</t>
  </si>
  <si>
    <t>-         электроснабжение</t>
  </si>
  <si>
    <t>Прочие поступления</t>
  </si>
  <si>
    <t>Израсходовано  средств за фактически поставленные коммунальные ресурсы, в т.ч.</t>
  </si>
  <si>
    <t>-         тепловая энергия для нужд отопления</t>
  </si>
  <si>
    <t xml:space="preserve">  горячего водоснабжения</t>
  </si>
  <si>
    <t>-         холодная вода</t>
  </si>
  <si>
    <t>-         поставка газа</t>
  </si>
  <si>
    <t>-         электрическая энергия</t>
  </si>
  <si>
    <t xml:space="preserve">-         прочие ресурсы </t>
  </si>
  <si>
    <t xml:space="preserve">Прочие расходы </t>
  </si>
  <si>
    <t xml:space="preserve">               </t>
  </si>
  <si>
    <t>Переходящие остатки денежных средств (на конец периода), в том числе:</t>
  </si>
  <si>
    <t>     задолженность потребителей(без учета переплаты )</t>
  </si>
  <si>
    <r>
      <t xml:space="preserve">75.    </t>
    </r>
    <r>
      <rPr>
        <b/>
        <sz val="12"/>
        <color indexed="8"/>
        <rFont val="Times New Roman"/>
        <family val="1"/>
      </rPr>
      <t> </t>
    </r>
  </si>
  <si>
    <t>Общий объем потребления, определенный по нормативам потребления в жилых помещениях</t>
  </si>
  <si>
    <t>нат.показ.</t>
  </si>
  <si>
    <r>
      <t xml:space="preserve">76.    </t>
    </r>
    <r>
      <rPr>
        <b/>
        <sz val="12"/>
        <color indexed="8"/>
        <rFont val="Times New Roman"/>
        <family val="1"/>
      </rPr>
      <t> </t>
    </r>
  </si>
  <si>
    <t>Общий объем потребления, определенный расчетным способом в нежилых помещениях</t>
  </si>
  <si>
    <r>
      <t xml:space="preserve">77.    </t>
    </r>
    <r>
      <rPr>
        <b/>
        <sz val="12"/>
        <color indexed="8"/>
        <rFont val="Times New Roman"/>
        <family val="1"/>
      </rPr>
      <t> </t>
    </r>
  </si>
  <si>
    <t>Общий объем потребления, определенный по показаниям индивидуальных приборов учета</t>
  </si>
  <si>
    <r>
      <t xml:space="preserve">78.    </t>
    </r>
    <r>
      <rPr>
        <b/>
        <sz val="12"/>
        <color indexed="8"/>
        <rFont val="Times New Roman"/>
        <family val="1"/>
      </rPr>
      <t> </t>
    </r>
  </si>
  <si>
    <t>Общий объем потребления, определенный по нормативам потребления на общедомовые нужды</t>
  </si>
  <si>
    <r>
      <t xml:space="preserve">79.    </t>
    </r>
    <r>
      <rPr>
        <b/>
        <sz val="12"/>
        <color indexed="8"/>
        <rFont val="Times New Roman"/>
        <family val="1"/>
      </rPr>
      <t> </t>
    </r>
  </si>
  <si>
    <t>Начислено потребителям, в том числе:</t>
  </si>
  <si>
    <r>
      <t xml:space="preserve">80.    </t>
    </r>
    <r>
      <rPr>
        <b/>
        <sz val="12"/>
        <color indexed="8"/>
        <rFont val="Times New Roman"/>
        <family val="1"/>
      </rPr>
      <t> </t>
    </r>
  </si>
  <si>
    <t>-         по показаниям индивидуальных приборов учета</t>
  </si>
  <si>
    <r>
      <t xml:space="preserve">81.    </t>
    </r>
    <r>
      <rPr>
        <b/>
        <sz val="12"/>
        <color indexed="8"/>
        <rFont val="Times New Roman"/>
        <family val="1"/>
      </rPr>
      <t> </t>
    </r>
  </si>
  <si>
    <t>-         по нормативам потребления в жилых помещениях</t>
  </si>
  <si>
    <r>
      <t xml:space="preserve">82.    </t>
    </r>
    <r>
      <rPr>
        <b/>
        <sz val="12"/>
        <color indexed="8"/>
        <rFont val="Times New Roman"/>
        <family val="1"/>
      </rPr>
      <t> </t>
    </r>
  </si>
  <si>
    <t>-         расчетным способом  в нежилых помещениях</t>
  </si>
  <si>
    <r>
      <t xml:space="preserve">83.    </t>
    </r>
    <r>
      <rPr>
        <b/>
        <sz val="12"/>
        <color indexed="8"/>
        <rFont val="Times New Roman"/>
        <family val="1"/>
      </rPr>
      <t> </t>
    </r>
  </si>
  <si>
    <t xml:space="preserve">-         по нормативам потребления  на общедомовые нужды </t>
  </si>
  <si>
    <r>
      <t xml:space="preserve">84.    </t>
    </r>
    <r>
      <rPr>
        <b/>
        <sz val="12"/>
        <color indexed="8"/>
        <rFont val="Times New Roman"/>
        <family val="1"/>
      </rPr>
      <t> </t>
    </r>
  </si>
  <si>
    <t>-         по энергосервисному контракту</t>
  </si>
  <si>
    <r>
      <t xml:space="preserve">85.    </t>
    </r>
    <r>
      <rPr>
        <b/>
        <sz val="12"/>
        <color indexed="8"/>
        <rFont val="Times New Roman"/>
        <family val="1"/>
      </rPr>
      <t> </t>
    </r>
  </si>
  <si>
    <t>Денежные средства, подлежащие оплате поставщику ресурса</t>
  </si>
  <si>
    <r>
      <t xml:space="preserve">86.    </t>
    </r>
    <r>
      <rPr>
        <b/>
        <sz val="12"/>
        <color indexed="8"/>
        <rFont val="Times New Roman"/>
        <family val="1"/>
      </rPr>
      <t> </t>
    </r>
  </si>
  <si>
    <t>Суммы пени и штрафов, полученные от потребителей</t>
  </si>
  <si>
    <r>
      <t xml:space="preserve">87.    </t>
    </r>
    <r>
      <rPr>
        <b/>
        <sz val="12"/>
        <color indexed="8"/>
        <rFont val="Times New Roman"/>
        <family val="1"/>
      </rPr>
      <t> </t>
    </r>
  </si>
  <si>
    <t>Задолженность потребителей за коммунальную услугу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</si>
</sst>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3" fillId="0" borderId="2" xfId="20" applyFont="1" applyBorder="1" applyAlignment="1">
      <alignment horizontal="left"/>
      <protection/>
    </xf>
    <xf numFmtId="164" fontId="3" fillId="2" borderId="2" xfId="20" applyFont="1" applyFill="1" applyBorder="1" applyAlignment="1">
      <alignment horizontal="left"/>
      <protection/>
    </xf>
    <xf numFmtId="164" fontId="3" fillId="0" borderId="2" xfId="20" applyFont="1" applyBorder="1" applyAlignment="1">
      <alignment horizontal="left" vertical="top" wrapText="1"/>
      <protection/>
    </xf>
    <xf numFmtId="164" fontId="3" fillId="0" borderId="2" xfId="20" applyFont="1" applyBorder="1" applyAlignment="1">
      <alignment horizontal="left" wrapText="1"/>
      <protection/>
    </xf>
    <xf numFmtId="166" fontId="3" fillId="0" borderId="2" xfId="20" applyNumberFormat="1" applyFont="1" applyBorder="1" applyAlignment="1">
      <alignment horizontal="left" vertical="top" wrapText="1"/>
      <protection/>
    </xf>
    <xf numFmtId="164" fontId="3" fillId="0" borderId="2" xfId="20" applyFont="1" applyBorder="1" applyAlignment="1">
      <alignment horizontal="center" vertical="top" wrapText="1"/>
      <protection/>
    </xf>
    <xf numFmtId="164" fontId="1" fillId="2" borderId="0" xfId="20" applyFill="1">
      <alignment/>
      <protection/>
    </xf>
    <xf numFmtId="164" fontId="3" fillId="2" borderId="2" xfId="20" applyFont="1" applyFill="1" applyBorder="1" applyAlignment="1">
      <alignment horizontal="left" vertical="top" wrapText="1"/>
      <protection/>
    </xf>
    <xf numFmtId="164" fontId="4" fillId="0" borderId="3" xfId="20" applyFont="1" applyBorder="1" applyAlignment="1">
      <alignment horizontal="left" vertical="top" wrapText="1" indent="2"/>
      <protection/>
    </xf>
    <xf numFmtId="164" fontId="4" fillId="0" borderId="4" xfId="20" applyFont="1" applyBorder="1" applyAlignment="1">
      <alignment horizontal="left" wrapText="1"/>
      <protection/>
    </xf>
    <xf numFmtId="164" fontId="4" fillId="0" borderId="4" xfId="20" applyFont="1" applyBorder="1" applyAlignment="1">
      <alignment horizontal="left" vertical="top" wrapText="1"/>
      <protection/>
    </xf>
    <xf numFmtId="164" fontId="4" fillId="0" borderId="5" xfId="20" applyFont="1" applyBorder="1" applyAlignment="1">
      <alignment horizontal="left" vertical="top" wrapText="1" indent="2"/>
      <protection/>
    </xf>
    <xf numFmtId="164" fontId="4" fillId="0" borderId="6" xfId="20" applyFont="1" applyBorder="1" applyAlignment="1">
      <alignment horizontal="left" wrapText="1"/>
      <protection/>
    </xf>
    <xf numFmtId="164" fontId="4" fillId="0" borderId="6" xfId="20" applyFont="1" applyBorder="1" applyAlignment="1">
      <alignment horizontal="left" vertical="top" wrapText="1"/>
      <protection/>
    </xf>
    <xf numFmtId="164" fontId="4" fillId="0" borderId="4" xfId="20" applyFont="1" applyBorder="1" applyAlignment="1">
      <alignment horizontal="left" wrapText="1" indent="5"/>
      <protection/>
    </xf>
    <xf numFmtId="164" fontId="4" fillId="0" borderId="3" xfId="20" applyFont="1" applyBorder="1" applyAlignment="1">
      <alignment horizontal="left" vertical="top" wrapText="1"/>
      <protection/>
    </xf>
    <xf numFmtId="164" fontId="4" fillId="0" borderId="6" xfId="20" applyFont="1" applyBorder="1" applyAlignment="1">
      <alignment horizontal="left" wrapText="1" indent="5"/>
      <protection/>
    </xf>
    <xf numFmtId="164" fontId="4" fillId="0" borderId="5" xfId="20" applyFont="1" applyBorder="1" applyAlignment="1">
      <alignment horizontal="left" vertical="top" wrapText="1"/>
      <protection/>
    </xf>
    <xf numFmtId="164" fontId="4" fillId="0" borderId="0" xfId="20" applyFont="1" applyBorder="1" applyAlignment="1">
      <alignment horizontal="left" vertical="top" wrapText="1" indent="2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N66"/>
  <sheetViews>
    <sheetView tabSelected="1" workbookViewId="0" topLeftCell="E1">
      <selection activeCell="M7" sqref="M7"/>
    </sheetView>
  </sheetViews>
  <sheetFormatPr defaultColWidth="9.140625" defaultRowHeight="12.75"/>
  <cols>
    <col min="1" max="4" width="0" style="1" hidden="1" customWidth="1"/>
    <col min="5" max="5" width="57.57421875" style="1" customWidth="1"/>
    <col min="6" max="6" width="11.57421875" style="1" customWidth="1"/>
    <col min="7" max="7" width="25.00390625" style="1" customWidth="1"/>
    <col min="8" max="10" width="0" style="1" hidden="1" customWidth="1"/>
    <col min="11" max="16384" width="9.421875" style="1" customWidth="1"/>
  </cols>
  <sheetData>
    <row r="1" spans="5:7" ht="18.75" customHeight="1">
      <c r="E1" s="2" t="s">
        <v>0</v>
      </c>
      <c r="F1" s="2"/>
      <c r="G1" s="2"/>
    </row>
    <row r="2" spans="5:7" ht="24" customHeight="1">
      <c r="E2" s="2"/>
      <c r="F2" s="2"/>
      <c r="G2" s="2"/>
    </row>
    <row r="3" spans="4:7" ht="12.75">
      <c r="D3" s="3"/>
      <c r="E3" s="4" t="s">
        <v>1</v>
      </c>
      <c r="F3" s="3"/>
      <c r="G3" s="3"/>
    </row>
    <row r="4" spans="4:7" ht="12.75">
      <c r="D4" s="5" t="s">
        <v>2</v>
      </c>
      <c r="E4" s="6" t="s">
        <v>3</v>
      </c>
      <c r="F4" s="6" t="s">
        <v>4</v>
      </c>
      <c r="G4" s="6" t="s">
        <v>5</v>
      </c>
    </row>
    <row r="5" spans="4:7" ht="21" customHeight="1">
      <c r="D5" s="5" t="s">
        <v>6</v>
      </c>
      <c r="E5" s="5" t="s">
        <v>7</v>
      </c>
      <c r="F5" s="5" t="s">
        <v>8</v>
      </c>
      <c r="G5" s="7">
        <v>42068</v>
      </c>
    </row>
    <row r="6" spans="4:7" ht="18" customHeight="1">
      <c r="D6" s="5" t="s">
        <v>9</v>
      </c>
      <c r="E6" s="5" t="s">
        <v>10</v>
      </c>
      <c r="F6" s="5" t="s">
        <v>8</v>
      </c>
      <c r="G6" s="7">
        <v>41730</v>
      </c>
    </row>
    <row r="7" spans="4:7" ht="18" customHeight="1">
      <c r="D7" s="5" t="s">
        <v>11</v>
      </c>
      <c r="E7" s="5" t="s">
        <v>12</v>
      </c>
      <c r="F7" s="5" t="s">
        <v>8</v>
      </c>
      <c r="G7" s="7">
        <v>42004</v>
      </c>
    </row>
    <row r="8" spans="4:7" ht="27.75" customHeight="1">
      <c r="D8" s="5"/>
      <c r="E8" s="8" t="s">
        <v>13</v>
      </c>
      <c r="F8" s="8"/>
      <c r="G8" s="8"/>
    </row>
    <row r="9" spans="4:10" ht="15.75" customHeight="1">
      <c r="D9" s="5" t="s">
        <v>14</v>
      </c>
      <c r="E9" s="6" t="s">
        <v>15</v>
      </c>
      <c r="F9" s="5" t="s">
        <v>16</v>
      </c>
      <c r="G9" s="5"/>
      <c r="J9" s="1" t="s">
        <v>17</v>
      </c>
    </row>
    <row r="10" spans="4:7" ht="15.75" customHeight="1">
      <c r="D10" s="5" t="s">
        <v>18</v>
      </c>
      <c r="E10" s="6" t="s">
        <v>19</v>
      </c>
      <c r="F10" s="5" t="s">
        <v>16</v>
      </c>
      <c r="G10" s="5"/>
    </row>
    <row r="11" spans="4:7" ht="14.25" customHeight="1">
      <c r="D11" s="5" t="s">
        <v>20</v>
      </c>
      <c r="E11" s="6" t="s">
        <v>21</v>
      </c>
      <c r="F11" s="5" t="s">
        <v>16</v>
      </c>
      <c r="G11" s="5"/>
    </row>
    <row r="12" spans="4:7" ht="35.25" customHeight="1">
      <c r="D12" s="5" t="s">
        <v>22</v>
      </c>
      <c r="E12" s="6" t="s">
        <v>23</v>
      </c>
      <c r="F12" s="5" t="s">
        <v>16</v>
      </c>
      <c r="G12" s="5">
        <f>G13+G14+G15</f>
        <v>22370230.61</v>
      </c>
    </row>
    <row r="13" spans="4:7" ht="22.5" customHeight="1">
      <c r="D13" s="5" t="s">
        <v>24</v>
      </c>
      <c r="E13" s="6" t="s">
        <v>25</v>
      </c>
      <c r="F13" s="5" t="s">
        <v>16</v>
      </c>
      <c r="G13" s="5">
        <v>9155654.6</v>
      </c>
    </row>
    <row r="14" spans="4:7" ht="14.25" customHeight="1">
      <c r="D14" s="5" t="s">
        <v>26</v>
      </c>
      <c r="E14" s="6" t="s">
        <v>27</v>
      </c>
      <c r="F14" s="5" t="s">
        <v>16</v>
      </c>
      <c r="G14" s="5">
        <v>9720054.01</v>
      </c>
    </row>
    <row r="15" spans="4:7" ht="18" customHeight="1">
      <c r="D15" s="5" t="s">
        <v>28</v>
      </c>
      <c r="E15" s="6" t="s">
        <v>29</v>
      </c>
      <c r="F15" s="5" t="s">
        <v>16</v>
      </c>
      <c r="G15" s="5">
        <v>3494522</v>
      </c>
    </row>
    <row r="16" spans="4:7" ht="19.5" customHeight="1">
      <c r="D16" s="5" t="s">
        <v>30</v>
      </c>
      <c r="E16" s="6" t="s">
        <v>31</v>
      </c>
      <c r="F16" s="5" t="s">
        <v>16</v>
      </c>
      <c r="G16" s="5">
        <f>G17+G18</f>
        <v>20287908.53</v>
      </c>
    </row>
    <row r="17" spans="4:7" ht="28.5" customHeight="1">
      <c r="D17" s="5" t="s">
        <v>32</v>
      </c>
      <c r="E17" s="6" t="s">
        <v>33</v>
      </c>
      <c r="F17" s="5" t="s">
        <v>16</v>
      </c>
      <c r="G17" s="5">
        <v>12061828.4</v>
      </c>
    </row>
    <row r="18" spans="4:7" ht="30.75" customHeight="1">
      <c r="D18" s="5" t="s">
        <v>34</v>
      </c>
      <c r="E18" s="6" t="s">
        <v>35</v>
      </c>
      <c r="F18" s="5" t="s">
        <v>16</v>
      </c>
      <c r="G18" s="5">
        <v>8226080.13</v>
      </c>
    </row>
    <row r="19" spans="4:7" ht="12.75">
      <c r="D19" s="5" t="s">
        <v>36</v>
      </c>
      <c r="E19" s="6" t="s">
        <v>37</v>
      </c>
      <c r="F19" s="5" t="s">
        <v>16</v>
      </c>
      <c r="G19" s="5">
        <v>20287908.53</v>
      </c>
    </row>
    <row r="20" spans="4:7" ht="31.5" customHeight="1">
      <c r="D20" s="5" t="s">
        <v>38</v>
      </c>
      <c r="E20" s="6" t="s">
        <v>39</v>
      </c>
      <c r="F20" s="5" t="s">
        <v>16</v>
      </c>
      <c r="G20" s="5">
        <f>G21+G22+G24</f>
        <v>20338587.1</v>
      </c>
    </row>
    <row r="21" spans="4:7" ht="18.75" customHeight="1">
      <c r="D21" s="5" t="s">
        <v>40</v>
      </c>
      <c r="E21" s="6" t="s">
        <v>41</v>
      </c>
      <c r="F21" s="5" t="s">
        <v>16</v>
      </c>
      <c r="G21" s="5">
        <f>G13</f>
        <v>9155654.6</v>
      </c>
    </row>
    <row r="22" spans="4:7" ht="26.25" customHeight="1">
      <c r="D22" s="5" t="s">
        <v>42</v>
      </c>
      <c r="E22" s="6" t="s">
        <v>43</v>
      </c>
      <c r="F22" s="5" t="s">
        <v>16</v>
      </c>
      <c r="G22" s="5">
        <v>7688410.5</v>
      </c>
    </row>
    <row r="23" spans="4:7" ht="3.75" customHeight="1" hidden="1">
      <c r="D23" s="5" t="s">
        <v>44</v>
      </c>
      <c r="E23" s="6" t="s">
        <v>45</v>
      </c>
      <c r="F23" s="5" t="s">
        <v>16</v>
      </c>
      <c r="G23" s="5"/>
    </row>
    <row r="24" spans="4:12" ht="19.5" customHeight="1">
      <c r="D24" s="5"/>
      <c r="E24" s="6" t="s">
        <v>46</v>
      </c>
      <c r="F24" s="5"/>
      <c r="G24" s="5">
        <f>G15</f>
        <v>3494522</v>
      </c>
      <c r="L24" s="9"/>
    </row>
    <row r="25" spans="4:7" ht="16.5" customHeight="1">
      <c r="D25" s="5" t="s">
        <v>47</v>
      </c>
      <c r="E25" s="6" t="s">
        <v>48</v>
      </c>
      <c r="F25" s="5" t="s">
        <v>16</v>
      </c>
      <c r="G25" s="5"/>
    </row>
    <row r="26" spans="4:7" ht="23.25" customHeight="1">
      <c r="D26" s="5" t="s">
        <v>49</v>
      </c>
      <c r="E26" s="6" t="s">
        <v>50</v>
      </c>
      <c r="F26" s="5" t="s">
        <v>16</v>
      </c>
      <c r="G26" s="5"/>
    </row>
    <row r="27" spans="4:7" ht="18.75" customHeight="1">
      <c r="D27" s="5" t="s">
        <v>51</v>
      </c>
      <c r="E27" s="6" t="s">
        <v>52</v>
      </c>
      <c r="F27" s="5" t="s">
        <v>16</v>
      </c>
      <c r="G27" s="10">
        <f>G12-G16</f>
        <v>2082322.0799999982</v>
      </c>
    </row>
    <row r="28" spans="4:7" ht="27" customHeight="1" hidden="1">
      <c r="D28" s="5" t="e">
        <f>"#REF!+1"</f>
        <v>#NAME?</v>
      </c>
      <c r="E28" s="5"/>
      <c r="F28" s="5"/>
      <c r="G28" s="5"/>
    </row>
    <row r="29" spans="4:7" ht="24.75" customHeight="1">
      <c r="D29" s="5" t="e">
        <f aca="true" t="shared" si="0" ref="D29:D50">D28+1</f>
        <v>#NAME?</v>
      </c>
      <c r="E29" s="6" t="s">
        <v>53</v>
      </c>
      <c r="F29" s="5" t="s">
        <v>16</v>
      </c>
      <c r="G29" s="5">
        <v>0</v>
      </c>
    </row>
    <row r="30" spans="4:7" ht="15.75" customHeight="1">
      <c r="D30" s="5" t="e">
        <f t="shared" si="0"/>
        <v>#NAME?</v>
      </c>
      <c r="E30" s="6" t="s">
        <v>54</v>
      </c>
      <c r="F30" s="5" t="s">
        <v>16</v>
      </c>
      <c r="G30" s="5">
        <v>0</v>
      </c>
    </row>
    <row r="31" spans="4:7" ht="14.25" customHeight="1">
      <c r="D31" s="5" t="e">
        <f t="shared" si="0"/>
        <v>#NAME?</v>
      </c>
      <c r="E31" s="6" t="s">
        <v>55</v>
      </c>
      <c r="F31" s="5" t="s">
        <v>16</v>
      </c>
      <c r="G31" s="5">
        <v>0</v>
      </c>
    </row>
    <row r="32" spans="4:7" ht="18" customHeight="1">
      <c r="D32" s="5" t="e">
        <f t="shared" si="0"/>
        <v>#NAME?</v>
      </c>
      <c r="E32" s="6" t="s">
        <v>56</v>
      </c>
      <c r="F32" s="5" t="s">
        <v>16</v>
      </c>
      <c r="G32" s="5">
        <f>G33+G34+G35+G36+G37+G38</f>
        <v>29053831.841</v>
      </c>
    </row>
    <row r="33" spans="4:7" ht="14.25" customHeight="1">
      <c r="D33" s="5" t="e">
        <f t="shared" si="0"/>
        <v>#NAME?</v>
      </c>
      <c r="E33" s="6" t="s">
        <v>57</v>
      </c>
      <c r="F33" s="5" t="s">
        <v>16</v>
      </c>
      <c r="G33" s="5">
        <v>13234584.06</v>
      </c>
    </row>
    <row r="34" spans="4:7" ht="13.5" customHeight="1">
      <c r="D34" s="5" t="e">
        <f t="shared" si="0"/>
        <v>#NAME?</v>
      </c>
      <c r="E34" s="6" t="s">
        <v>58</v>
      </c>
      <c r="F34" s="5" t="s">
        <v>16</v>
      </c>
      <c r="G34" s="5">
        <v>8120968.26</v>
      </c>
    </row>
    <row r="35" spans="4:7" ht="15.75" customHeight="1">
      <c r="D35" s="5" t="e">
        <f t="shared" si="0"/>
        <v>#NAME?</v>
      </c>
      <c r="E35" s="6" t="s">
        <v>59</v>
      </c>
      <c r="F35" s="5" t="s">
        <v>16</v>
      </c>
      <c r="G35" s="5">
        <v>1195668.867</v>
      </c>
    </row>
    <row r="36" spans="4:7" ht="12.75" customHeight="1">
      <c r="D36" s="5" t="e">
        <f t="shared" si="0"/>
        <v>#NAME?</v>
      </c>
      <c r="E36" s="6" t="s">
        <v>60</v>
      </c>
      <c r="F36" s="5" t="s">
        <v>16</v>
      </c>
      <c r="G36" s="5">
        <v>4805501.59</v>
      </c>
    </row>
    <row r="37" spans="4:7" ht="14.25" customHeight="1">
      <c r="D37" s="5" t="e">
        <f t="shared" si="0"/>
        <v>#NAME?</v>
      </c>
      <c r="E37" s="6" t="s">
        <v>61</v>
      </c>
      <c r="F37" s="5" t="s">
        <v>16</v>
      </c>
      <c r="G37" s="5">
        <v>1335621.46</v>
      </c>
    </row>
    <row r="38" spans="4:7" ht="11.25" customHeight="1">
      <c r="D38" s="5" t="e">
        <f t="shared" si="0"/>
        <v>#NAME?</v>
      </c>
      <c r="E38" s="6" t="s">
        <v>62</v>
      </c>
      <c r="F38" s="5" t="s">
        <v>16</v>
      </c>
      <c r="G38" s="5">
        <v>361487.604</v>
      </c>
    </row>
    <row r="39" spans="4:7" ht="14.25" customHeight="1">
      <c r="D39" s="5" t="e">
        <f t="shared" si="0"/>
        <v>#NAME?</v>
      </c>
      <c r="E39" s="6" t="s">
        <v>45</v>
      </c>
      <c r="F39" s="5" t="s">
        <v>16</v>
      </c>
      <c r="G39" s="5">
        <v>0</v>
      </c>
    </row>
    <row r="40" spans="4:7" ht="17.25" customHeight="1">
      <c r="D40" s="5" t="e">
        <f t="shared" si="0"/>
        <v>#NAME?</v>
      </c>
      <c r="E40" s="6" t="s">
        <v>63</v>
      </c>
      <c r="F40" s="5" t="s">
        <v>16</v>
      </c>
      <c r="G40" s="5"/>
    </row>
    <row r="41" spans="4:7" ht="32.25" customHeight="1">
      <c r="D41" s="5" t="e">
        <f t="shared" si="0"/>
        <v>#NAME?</v>
      </c>
      <c r="E41" s="6" t="s">
        <v>64</v>
      </c>
      <c r="F41" s="5" t="s">
        <v>16</v>
      </c>
      <c r="G41" s="5">
        <f>G42+G43+G44+G45+G46+G47</f>
        <v>31493311.08</v>
      </c>
    </row>
    <row r="42" spans="4:7" ht="16.5" customHeight="1">
      <c r="D42" s="5" t="e">
        <f t="shared" si="0"/>
        <v>#NAME?</v>
      </c>
      <c r="E42" s="6" t="s">
        <v>65</v>
      </c>
      <c r="F42" s="5" t="s">
        <v>16</v>
      </c>
      <c r="G42" s="5">
        <v>14428518.43</v>
      </c>
    </row>
    <row r="43" spans="4:7" ht="18" customHeight="1">
      <c r="D43" s="5" t="e">
        <f t="shared" si="0"/>
        <v>#NAME?</v>
      </c>
      <c r="E43" s="6" t="s">
        <v>66</v>
      </c>
      <c r="F43" s="5" t="s">
        <v>16</v>
      </c>
      <c r="G43" s="5">
        <v>8814357.08</v>
      </c>
    </row>
    <row r="44" spans="4:7" ht="12.75">
      <c r="D44" s="5" t="e">
        <f t="shared" si="0"/>
        <v>#NAME?</v>
      </c>
      <c r="E44" s="6" t="s">
        <v>67</v>
      </c>
      <c r="F44" s="5" t="s">
        <v>16</v>
      </c>
      <c r="G44" s="5">
        <v>1291867.32</v>
      </c>
    </row>
    <row r="45" spans="4:7" ht="12.75">
      <c r="D45" s="5" t="e">
        <f t="shared" si="0"/>
        <v>#NAME?</v>
      </c>
      <c r="E45" s="6" t="s">
        <v>60</v>
      </c>
      <c r="F45" s="5" t="s">
        <v>16</v>
      </c>
      <c r="G45" s="5">
        <v>5161097.35</v>
      </c>
    </row>
    <row r="46" spans="4:7" ht="12.75">
      <c r="D46" s="5" t="e">
        <f t="shared" si="0"/>
        <v>#NAME?</v>
      </c>
      <c r="E46" s="6" t="s">
        <v>68</v>
      </c>
      <c r="F46" s="5" t="s">
        <v>16</v>
      </c>
      <c r="G46" s="5">
        <v>1393798</v>
      </c>
    </row>
    <row r="47" spans="4:7" ht="18" customHeight="1">
      <c r="D47" s="5" t="e">
        <f t="shared" si="0"/>
        <v>#NAME?</v>
      </c>
      <c r="E47" s="6" t="s">
        <v>69</v>
      </c>
      <c r="F47" s="5" t="s">
        <v>16</v>
      </c>
      <c r="G47" s="5">
        <v>403672.9</v>
      </c>
    </row>
    <row r="48" spans="4:7" ht="15.75" customHeight="1">
      <c r="D48" s="5" t="e">
        <f t="shared" si="0"/>
        <v>#NAME?</v>
      </c>
      <c r="E48" s="6" t="s">
        <v>70</v>
      </c>
      <c r="F48" s="5" t="s">
        <v>16</v>
      </c>
      <c r="G48" s="5">
        <v>0</v>
      </c>
    </row>
    <row r="49" spans="4:11" ht="14.25" customHeight="1">
      <c r="D49" s="5" t="e">
        <f t="shared" si="0"/>
        <v>#NAME?</v>
      </c>
      <c r="E49" s="6" t="s">
        <v>71</v>
      </c>
      <c r="F49" s="5" t="s">
        <v>16</v>
      </c>
      <c r="G49" s="5"/>
      <c r="K49" s="1" t="s">
        <v>72</v>
      </c>
    </row>
    <row r="50" spans="4:14" ht="26.25" customHeight="1">
      <c r="D50" s="5" t="e">
        <f t="shared" si="0"/>
        <v>#NAME?</v>
      </c>
      <c r="E50" s="6" t="s">
        <v>73</v>
      </c>
      <c r="F50" s="5" t="s">
        <v>16</v>
      </c>
      <c r="G50" s="10"/>
      <c r="L50" s="9"/>
      <c r="M50" s="9"/>
      <c r="N50" s="9"/>
    </row>
    <row r="51" spans="4:7" ht="15.75" customHeight="1">
      <c r="D51" s="5" t="e">
        <f>D50+1</f>
        <v>#NAME?</v>
      </c>
      <c r="E51" s="6" t="s">
        <v>54</v>
      </c>
      <c r="F51" s="5" t="s">
        <v>16</v>
      </c>
      <c r="G51" s="5"/>
    </row>
    <row r="52" spans="4:13" ht="12.75">
      <c r="D52" s="5" t="e">
        <f>D51+1</f>
        <v>#NAME?</v>
      </c>
      <c r="E52" s="6" t="s">
        <v>74</v>
      </c>
      <c r="F52" s="5" t="s">
        <v>16</v>
      </c>
      <c r="G52" s="5">
        <f>G41-G32</f>
        <v>2439479.239</v>
      </c>
      <c r="M52" s="9"/>
    </row>
    <row r="53" spans="4:7" ht="12.75" hidden="1">
      <c r="D53" s="11" t="s">
        <v>75</v>
      </c>
      <c r="E53" s="12" t="s">
        <v>76</v>
      </c>
      <c r="F53" s="13" t="s">
        <v>77</v>
      </c>
      <c r="G53" s="13">
        <v>0</v>
      </c>
    </row>
    <row r="54" spans="4:7" ht="12.75" hidden="1">
      <c r="D54" s="14" t="s">
        <v>78</v>
      </c>
      <c r="E54" s="15" t="s">
        <v>79</v>
      </c>
      <c r="F54" s="16" t="s">
        <v>77</v>
      </c>
      <c r="G54" s="16"/>
    </row>
    <row r="55" spans="4:7" ht="29.25" customHeight="1" hidden="1">
      <c r="D55" s="14" t="s">
        <v>80</v>
      </c>
      <c r="E55" s="15" t="s">
        <v>81</v>
      </c>
      <c r="F55" s="16" t="s">
        <v>77</v>
      </c>
      <c r="G55" s="16"/>
    </row>
    <row r="56" spans="4:7" ht="12.75" hidden="1">
      <c r="D56" s="14" t="s">
        <v>82</v>
      </c>
      <c r="E56" s="15" t="s">
        <v>83</v>
      </c>
      <c r="F56" s="16" t="s">
        <v>77</v>
      </c>
      <c r="G56" s="16"/>
    </row>
    <row r="57" spans="4:7" ht="12.75" hidden="1">
      <c r="D57" s="14" t="s">
        <v>84</v>
      </c>
      <c r="E57" s="15" t="s">
        <v>85</v>
      </c>
      <c r="F57" s="16" t="s">
        <v>16</v>
      </c>
      <c r="G57" s="16"/>
    </row>
    <row r="58" spans="4:7" ht="12.75" hidden="1">
      <c r="D58" s="14" t="s">
        <v>86</v>
      </c>
      <c r="E58" s="17" t="s">
        <v>87</v>
      </c>
      <c r="F58" s="13" t="s">
        <v>16</v>
      </c>
      <c r="G58" s="18"/>
    </row>
    <row r="59" spans="4:7" ht="12.75" hidden="1">
      <c r="D59" s="14" t="s">
        <v>88</v>
      </c>
      <c r="E59" s="19" t="s">
        <v>89</v>
      </c>
      <c r="F59" s="16" t="s">
        <v>16</v>
      </c>
      <c r="G59" s="20"/>
    </row>
    <row r="60" spans="4:7" ht="12.75" hidden="1">
      <c r="D60" s="14" t="s">
        <v>90</v>
      </c>
      <c r="E60" s="19" t="s">
        <v>91</v>
      </c>
      <c r="F60" s="16" t="s">
        <v>16</v>
      </c>
      <c r="G60" s="20"/>
    </row>
    <row r="61" spans="4:7" ht="12.75" hidden="1">
      <c r="D61" s="14" t="s">
        <v>92</v>
      </c>
      <c r="E61" s="19" t="s">
        <v>93</v>
      </c>
      <c r="F61" s="16" t="s">
        <v>16</v>
      </c>
      <c r="G61" s="20"/>
    </row>
    <row r="62" spans="4:7" ht="12.75" hidden="1">
      <c r="D62" s="14" t="s">
        <v>94</v>
      </c>
      <c r="E62" s="19" t="s">
        <v>95</v>
      </c>
      <c r="F62" s="16" t="s">
        <v>16</v>
      </c>
      <c r="G62" s="20"/>
    </row>
    <row r="63" spans="4:7" ht="12.75" hidden="1">
      <c r="D63" s="14" t="s">
        <v>96</v>
      </c>
      <c r="E63" s="12" t="s">
        <v>97</v>
      </c>
      <c r="F63" s="13" t="s">
        <v>16</v>
      </c>
      <c r="G63" s="13" t="e">
        <f>"#REF!"</f>
        <v>#NAME?</v>
      </c>
    </row>
    <row r="64" spans="4:7" ht="12.75" hidden="1">
      <c r="D64" s="14" t="s">
        <v>98</v>
      </c>
      <c r="E64" s="15" t="s">
        <v>99</v>
      </c>
      <c r="F64" s="16" t="s">
        <v>16</v>
      </c>
      <c r="G64" s="16"/>
    </row>
    <row r="65" spans="4:7" ht="12.75" hidden="1">
      <c r="D65" s="14" t="s">
        <v>100</v>
      </c>
      <c r="E65" s="13" t="s">
        <v>101</v>
      </c>
      <c r="F65" s="16" t="s">
        <v>16</v>
      </c>
      <c r="G65" s="16"/>
    </row>
    <row r="66" ht="12.75">
      <c r="D66" s="21"/>
    </row>
  </sheetData>
  <sheetProtection selectLockedCells="1" selectUnlockedCells="1"/>
  <mergeCells count="2">
    <mergeCell ref="E1:G2"/>
    <mergeCell ref="E8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